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0cc671f580e17/Documentos/DOURADOS DO CINZAS/"/>
    </mc:Choice>
  </mc:AlternateContent>
  <xr:revisionPtr revIDLastSave="0" documentId="8_{2F5ABA61-B8B5-4D01-8A04-5065905D12F4}" xr6:coauthVersionLast="47" xr6:coauthVersionMax="47" xr10:uidLastSave="{00000000-0000-0000-0000-000000000000}"/>
  <bookViews>
    <workbookView xWindow="-120" yWindow="-120" windowWidth="29040" windowHeight="15720" xr2:uid="{B3A5FE30-03EA-471F-BB53-A1DB3F5D12DA}"/>
  </bookViews>
  <sheets>
    <sheet name="LOTES GERAL" sheetId="1" r:id="rId1"/>
    <sheet name="LOTE 1" sheetId="2" r:id="rId2"/>
    <sheet name="LOTE 2" sheetId="3" r:id="rId3"/>
    <sheet name="LOTE 3" sheetId="4" r:id="rId4"/>
    <sheet name="LOTE 4" sheetId="5" r:id="rId5"/>
    <sheet name="LOTE 5" sheetId="6" r:id="rId6"/>
    <sheet name="LOTE 0" sheetId="12" r:id="rId7"/>
    <sheet name="ESCOLA" sheetId="14" r:id="rId8"/>
    <sheet name="PARANÁ+INFRA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14" l="1"/>
  <c r="E15" i="14"/>
  <c r="E14" i="14"/>
  <c r="E13" i="14"/>
  <c r="E12" i="14"/>
  <c r="E11" i="14"/>
  <c r="E16" i="6"/>
  <c r="E15" i="6"/>
  <c r="E14" i="6"/>
  <c r="E13" i="6"/>
  <c r="E12" i="6"/>
  <c r="E11" i="6"/>
  <c r="E16" i="5"/>
  <c r="E15" i="5"/>
  <c r="E14" i="5"/>
  <c r="E13" i="5"/>
  <c r="E12" i="5"/>
  <c r="E11" i="5"/>
  <c r="E16" i="4"/>
  <c r="E15" i="4"/>
  <c r="E14" i="4"/>
  <c r="E13" i="4"/>
  <c r="E12" i="4"/>
  <c r="E11" i="4"/>
  <c r="E16" i="3"/>
  <c r="E15" i="3"/>
  <c r="E14" i="3"/>
  <c r="E13" i="3"/>
  <c r="E12" i="3"/>
  <c r="E11" i="3"/>
  <c r="J9" i="9"/>
  <c r="K9" i="9"/>
  <c r="J8" i="9"/>
  <c r="J6" i="9"/>
  <c r="K6" i="9" s="1"/>
  <c r="J5" i="9"/>
  <c r="J10" i="9"/>
  <c r="I6" i="9"/>
  <c r="I10" i="9"/>
  <c r="I8" i="9"/>
  <c r="K8" i="9" s="1"/>
  <c r="J12" i="9"/>
  <c r="J11" i="9"/>
  <c r="J7" i="9"/>
  <c r="J4" i="9"/>
  <c r="J3" i="9"/>
  <c r="D68" i="1"/>
  <c r="D67" i="1"/>
  <c r="I12" i="9"/>
  <c r="I11" i="9"/>
  <c r="I7" i="9"/>
  <c r="I5" i="9"/>
  <c r="I4" i="9"/>
  <c r="K4" i="9" s="1"/>
  <c r="I3" i="9"/>
  <c r="I2" i="9"/>
  <c r="E42" i="14"/>
  <c r="F40" i="14" s="1"/>
  <c r="D69" i="1" s="1"/>
  <c r="E41" i="14"/>
  <c r="E33" i="14"/>
  <c r="E32" i="14"/>
  <c r="E31" i="14"/>
  <c r="E30" i="14"/>
  <c r="E27" i="14"/>
  <c r="E26" i="14"/>
  <c r="E25" i="14"/>
  <c r="E24" i="14"/>
  <c r="E23" i="14"/>
  <c r="E22" i="14"/>
  <c r="E21" i="14"/>
  <c r="E20" i="14"/>
  <c r="E19" i="14"/>
  <c r="E10" i="14"/>
  <c r="E9" i="14"/>
  <c r="E8" i="14"/>
  <c r="E7" i="14"/>
  <c r="E6" i="14"/>
  <c r="E5" i="14"/>
  <c r="E4" i="14"/>
  <c r="E3" i="14"/>
  <c r="D64" i="1"/>
  <c r="D63" i="1"/>
  <c r="D62" i="1"/>
  <c r="D61" i="1"/>
  <c r="E42" i="12"/>
  <c r="E41" i="12"/>
  <c r="F40" i="12"/>
  <c r="E33" i="12"/>
  <c r="E32" i="12"/>
  <c r="E31" i="12"/>
  <c r="E30" i="12"/>
  <c r="F29" i="12"/>
  <c r="E27" i="12"/>
  <c r="E26" i="12"/>
  <c r="E25" i="12"/>
  <c r="E24" i="12"/>
  <c r="E23" i="12"/>
  <c r="E22" i="12"/>
  <c r="E21" i="12"/>
  <c r="E20" i="12"/>
  <c r="E19" i="12"/>
  <c r="F18" i="12"/>
  <c r="E16" i="12"/>
  <c r="E15" i="12"/>
  <c r="E14" i="12"/>
  <c r="E13" i="12"/>
  <c r="E12" i="12"/>
  <c r="E11" i="12"/>
  <c r="E10" i="12"/>
  <c r="E9" i="12"/>
  <c r="E8" i="12"/>
  <c r="E7" i="12"/>
  <c r="E6" i="12"/>
  <c r="E5" i="12"/>
  <c r="E4" i="12"/>
  <c r="F3" i="12"/>
  <c r="G1" i="12" s="1"/>
  <c r="E3" i="12"/>
  <c r="E10" i="6"/>
  <c r="E10" i="5"/>
  <c r="E10" i="4"/>
  <c r="E10" i="3"/>
  <c r="D53" i="1"/>
  <c r="D52" i="1"/>
  <c r="D51" i="1"/>
  <c r="D41" i="1"/>
  <c r="D40" i="1"/>
  <c r="D39" i="1"/>
  <c r="D29" i="1"/>
  <c r="D28" i="1"/>
  <c r="D27" i="1"/>
  <c r="D17" i="1"/>
  <c r="D16" i="1"/>
  <c r="D15" i="1"/>
  <c r="D7" i="1"/>
  <c r="D6" i="1"/>
  <c r="D5" i="1"/>
  <c r="K10" i="9" l="1"/>
  <c r="K11" i="9"/>
  <c r="K12" i="9"/>
  <c r="K7" i="9"/>
  <c r="K5" i="9"/>
  <c r="K3" i="9"/>
  <c r="F18" i="14"/>
  <c r="F29" i="14"/>
  <c r="F3" i="14"/>
  <c r="D66" i="1" s="1"/>
  <c r="E27" i="6"/>
  <c r="E26" i="6"/>
  <c r="E25" i="6"/>
  <c r="E33" i="6"/>
  <c r="E32" i="6"/>
  <c r="F35" i="5"/>
  <c r="E39" i="5"/>
  <c r="E38" i="5"/>
  <c r="F34" i="4"/>
  <c r="E38" i="4"/>
  <c r="E37" i="4"/>
  <c r="E39" i="2"/>
  <c r="E38" i="2"/>
  <c r="E37" i="2"/>
  <c r="E36" i="2"/>
  <c r="F35" i="2"/>
  <c r="F35" i="3"/>
  <c r="E39" i="3"/>
  <c r="E42" i="6"/>
  <c r="E41" i="6"/>
  <c r="E31" i="6"/>
  <c r="E30" i="6"/>
  <c r="F29" i="6" s="1"/>
  <c r="E24" i="6"/>
  <c r="E23" i="6"/>
  <c r="E22" i="6"/>
  <c r="E21" i="6"/>
  <c r="E20" i="6"/>
  <c r="E19" i="6"/>
  <c r="E9" i="6"/>
  <c r="E8" i="6"/>
  <c r="E7" i="6"/>
  <c r="E6" i="6"/>
  <c r="E5" i="6"/>
  <c r="E4" i="6"/>
  <c r="E3" i="6"/>
  <c r="E48" i="5"/>
  <c r="F46" i="5" s="1"/>
  <c r="E47" i="5"/>
  <c r="E37" i="5"/>
  <c r="E36" i="5"/>
  <c r="E24" i="5"/>
  <c r="E23" i="5"/>
  <c r="E22" i="5"/>
  <c r="E21" i="5"/>
  <c r="E20" i="5"/>
  <c r="E19" i="5"/>
  <c r="F18" i="5" s="1"/>
  <c r="E9" i="5"/>
  <c r="E8" i="5"/>
  <c r="E7" i="5"/>
  <c r="E6" i="5"/>
  <c r="E5" i="5"/>
  <c r="E4" i="5"/>
  <c r="E3" i="5"/>
  <c r="F3" i="5" s="1"/>
  <c r="D38" i="1" s="1"/>
  <c r="E47" i="4"/>
  <c r="F45" i="4" s="1"/>
  <c r="E46" i="4"/>
  <c r="E36" i="4"/>
  <c r="E35" i="4"/>
  <c r="E24" i="4"/>
  <c r="E23" i="4"/>
  <c r="E22" i="4"/>
  <c r="E21" i="4"/>
  <c r="E20" i="4"/>
  <c r="E19" i="4"/>
  <c r="F18" i="4" s="1"/>
  <c r="E9" i="4"/>
  <c r="E8" i="4"/>
  <c r="E7" i="4"/>
  <c r="E6" i="4"/>
  <c r="E5" i="4"/>
  <c r="E4" i="4"/>
  <c r="E3" i="4"/>
  <c r="E38" i="3"/>
  <c r="E37" i="3"/>
  <c r="E48" i="3"/>
  <c r="E47" i="3"/>
  <c r="E36" i="3"/>
  <c r="E24" i="3"/>
  <c r="E23" i="3"/>
  <c r="E22" i="3"/>
  <c r="E21" i="3"/>
  <c r="E20" i="3"/>
  <c r="E19" i="3"/>
  <c r="E9" i="3"/>
  <c r="E8" i="3"/>
  <c r="E7" i="3"/>
  <c r="E6" i="3"/>
  <c r="E5" i="3"/>
  <c r="E4" i="3"/>
  <c r="E3" i="3"/>
  <c r="E48" i="2"/>
  <c r="E47" i="2"/>
  <c r="F46" i="2" s="1"/>
  <c r="E25" i="2"/>
  <c r="E24" i="2"/>
  <c r="E23" i="2"/>
  <c r="E22" i="2"/>
  <c r="E21" i="2"/>
  <c r="F19" i="2" s="1"/>
  <c r="E20" i="2"/>
  <c r="F93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F3" i="2" l="1"/>
  <c r="D4" i="1" s="1"/>
  <c r="G1" i="14"/>
  <c r="F40" i="6"/>
  <c r="F3" i="6"/>
  <c r="D50" i="1" s="1"/>
  <c r="F18" i="6"/>
  <c r="G1" i="6" s="1"/>
  <c r="F3" i="4"/>
  <c r="G1" i="5"/>
  <c r="F18" i="3"/>
  <c r="F3" i="3"/>
  <c r="F46" i="3"/>
  <c r="G1" i="2"/>
  <c r="D14" i="1" l="1"/>
  <c r="J2" i="9"/>
  <c r="K2" i="9" s="1"/>
  <c r="K13" i="9" s="1"/>
  <c r="G1" i="4"/>
  <c r="D26" i="1"/>
  <c r="G1" i="3"/>
  <c r="D3" i="1" l="1"/>
</calcChain>
</file>

<file path=xl/sharedStrings.xml><?xml version="1.0" encoding="utf-8"?>
<sst xmlns="http://schemas.openxmlformats.org/spreadsheetml/2006/main" count="495" uniqueCount="127">
  <si>
    <t>PROJETO DOURADOS DO CINZAS</t>
  </si>
  <si>
    <t>LOTE 1</t>
  </si>
  <si>
    <t>ÁREA</t>
  </si>
  <si>
    <t>ITENS</t>
  </si>
  <si>
    <t>23°50´59.28´´S //49°57´44.64´´O</t>
  </si>
  <si>
    <t>23°49´49.56´´S //49°56´52.03´´O</t>
  </si>
  <si>
    <t>23°49´43.83´´S //49°56´40.17´´O</t>
  </si>
  <si>
    <t>23°48´26.47´´S //49°55´53.88´´O</t>
  </si>
  <si>
    <t>23°48´23.61´´S//49°56´18.40´´O</t>
  </si>
  <si>
    <t>23°47´42.31´´S//49°57´14.30´´O</t>
  </si>
  <si>
    <t>23°47´35.58´´S//49°57´07.80´´O</t>
  </si>
  <si>
    <t>ÁREA PÚBLICA</t>
  </si>
  <si>
    <t>23°46´40.13´´S//49°57´44.11´´O</t>
  </si>
  <si>
    <t>23°46´34.56´´S//49°57´28.25´´O</t>
  </si>
  <si>
    <t>A- TOTEM</t>
  </si>
  <si>
    <t>CONTRAPARTIDA</t>
  </si>
  <si>
    <t>23°46´33.42´´S//49°57´27.42´´O</t>
  </si>
  <si>
    <t>23°46´30.56´´S//49°57´19.68´´O</t>
  </si>
  <si>
    <t>Base de concreto 2 metros x 0,50cm</t>
  </si>
  <si>
    <t>Estrutura Metálica Q50 4 mts aluminio liga estrutural 6351T-6</t>
  </si>
  <si>
    <t>Estrutura cubo 5 faces Treliças Box Truss Q 50 100% alumínio</t>
  </si>
  <si>
    <t>Box Truss Q50 Alumínio 1,50 metros Treliça linha pesada</t>
  </si>
  <si>
    <t>Suporte Estrutura Box Truss Q20 Aço Carbono 0,60 x 0,60 cm</t>
  </si>
  <si>
    <t>kit sextavado inox 304 unc 5/8x2 c/porca e arruela 10 pcs</t>
  </si>
  <si>
    <t>Chapa de alumínio xadrez 3000x1250x1.20mm-prateado</t>
  </si>
  <si>
    <t>TOTAL</t>
  </si>
  <si>
    <t>Arte gráfica para chapa de aluminio</t>
  </si>
  <si>
    <t>SUBTOTAL</t>
  </si>
  <si>
    <t>Solar gerador portátil FlashFish E200SP60W 200W solar gerador+60w panel solar</t>
  </si>
  <si>
    <t>Kit mini antena Starlink Internet via Satélite</t>
  </si>
  <si>
    <t>Mwin Capa Protetora para Starlink Mini - Acessório Impermeável e Anti-riscos, Case de Silicone Portátil com Design de Bordas Onduladas para Antena de Satélite, Ideal para RV (Preta)</t>
  </si>
  <si>
    <t>Montagem/mão-de-obra/estrutura base</t>
  </si>
  <si>
    <t>Sistema de alerta de segurança com Sensor De Movimento Estroboscópico Solar, Luz De Advertência Led Vermelha E Azul Piscante Para Ambientes Externos, Alto-Falante Duplo De 129 Db.</t>
  </si>
  <si>
    <t>fem</t>
  </si>
  <si>
    <t>a-limpeza de peixe</t>
  </si>
  <si>
    <t>masc</t>
  </si>
  <si>
    <t>Container 40 pés: cozinha industrial//bar</t>
  </si>
  <si>
    <t>Container 40 pés: Recepção/loja//suíte</t>
  </si>
  <si>
    <t>Cobertura metálica- 86 M2</t>
  </si>
  <si>
    <t xml:space="preserve">Container 40 pés: banheiro (4 Mas e 4 fem)//ração//limpeza de peixe </t>
  </si>
  <si>
    <t>Frete</t>
  </si>
  <si>
    <t>Sapatas de encaixe 0,70 x 0,70 x 0,70</t>
  </si>
  <si>
    <t xml:space="preserve">Placas de Sinalização 2,00 x 2,50 com suporte de eucalipto tratado </t>
  </si>
  <si>
    <t>Placas Indicativas do PONTURPESCA</t>
  </si>
  <si>
    <t>LOTE 2</t>
  </si>
  <si>
    <t>A-TOTEM - Pinheiro da Fiscalização</t>
  </si>
  <si>
    <t>B- PONTURPESCA</t>
  </si>
  <si>
    <t>C- PIER</t>
  </si>
  <si>
    <t>D-SINALIZAÇÃO</t>
  </si>
  <si>
    <t>VALOR</t>
  </si>
  <si>
    <t>UN</t>
  </si>
  <si>
    <t>TOTAL (A)</t>
  </si>
  <si>
    <t>GERAL</t>
  </si>
  <si>
    <t xml:space="preserve">Pier plataforma rotomoldado 2,50 x 1,50 </t>
  </si>
  <si>
    <t>Guarda-corpo duas linhas eletroduto galvanizado zincado 1/4 18 m (barra 3 metrosx6x6)</t>
  </si>
  <si>
    <t>TOTAL (B)</t>
  </si>
  <si>
    <t>TOTAL (C)</t>
  </si>
  <si>
    <t>TOTAL (D)</t>
  </si>
  <si>
    <t xml:space="preserve">Pier plataforma polietileno rotomoldado 2,50 x 1,50 </t>
  </si>
  <si>
    <t>ITEM</t>
  </si>
  <si>
    <t>Banco madeira plástica ambiente externo (150 x 78 cm)</t>
  </si>
  <si>
    <t>Tela galvanizada para alambrado 2,00 x 480 metros = 960</t>
  </si>
  <si>
    <t>Poste de concreto 2,50</t>
  </si>
  <si>
    <t>Viga baldrame</t>
  </si>
  <si>
    <t>SALTO CAVALCANTI</t>
  </si>
  <si>
    <t xml:space="preserve">LOTE 1 </t>
  </si>
  <si>
    <t>MD//ME</t>
  </si>
  <si>
    <t xml:space="preserve"> ÁREA PRIVADA</t>
  </si>
  <si>
    <t xml:space="preserve">LOTE 2 </t>
  </si>
  <si>
    <t>D- SINALIZAÇÃO</t>
  </si>
  <si>
    <t>E-ACESSO DE BOA QUALIDADE</t>
  </si>
  <si>
    <t>F-RECOLHIMENTO DE LIXO</t>
  </si>
  <si>
    <t>G-NIVELAMENTO CONTAINER</t>
  </si>
  <si>
    <t>H-VALETAS E BURACOS PARA FOSSAS SÉPTICAS</t>
  </si>
  <si>
    <t>MUNICÍPIO/ESTADO</t>
  </si>
  <si>
    <t>PPP</t>
  </si>
  <si>
    <t>LOTE 3</t>
  </si>
  <si>
    <t>LOTE 4</t>
  </si>
  <si>
    <t>LOTE 5</t>
  </si>
  <si>
    <t>PRAINHA</t>
  </si>
  <si>
    <t>LOTE ZERO</t>
  </si>
  <si>
    <t>PONTE</t>
  </si>
  <si>
    <t>MUNICÍPIO</t>
  </si>
  <si>
    <t>E-INTERNET SATELITAL PARA PÚBLICO E TOTEM</t>
  </si>
  <si>
    <t>A-ÁGUA/LUZ/SANEAMENTO</t>
  </si>
  <si>
    <t>B-CONTROLE DE ACESSO</t>
  </si>
  <si>
    <t>C-ATENDIMENTO COMERCIAL/PÚBLICO ALVO</t>
  </si>
  <si>
    <t>D-SEPARAÇÃO DO LIXO PRODUZIDO</t>
  </si>
  <si>
    <t>F-MOBILIAÇÃO DOS CONTEINERS</t>
  </si>
  <si>
    <t>G-SUPORTES PARA INSTALAÇÃO CONTAINER</t>
  </si>
  <si>
    <t>H-ENCANAMENTO E INSTALAÇÃO DE ÁGUA/LUZ/ESGOTO</t>
  </si>
  <si>
    <t>I- FOSSA SÉPTICA BIODIGESTOR 1.500 L</t>
  </si>
  <si>
    <t>A-ÁGUA/LUZ</t>
  </si>
  <si>
    <t>J- PAVIMENTAÇÃO E COBERTURA DE ÁREA DE 15X11 M OU 165 M2</t>
  </si>
  <si>
    <t>A-ATENDIMENTO COMERCIAL/PÚBLICO ALVO</t>
  </si>
  <si>
    <t>Base de concreto 1 m3 = h 2 m //L 0,50cm x 0,50cm + ferrangens</t>
  </si>
  <si>
    <t>Instalação no local</t>
  </si>
  <si>
    <t>K- RAMPA DE ACESSO - OPCIONAL</t>
  </si>
  <si>
    <t>I- RAMPA DE ACESSO</t>
  </si>
  <si>
    <r>
      <t>23</t>
    </r>
    <r>
      <rPr>
        <sz val="9"/>
        <color theme="1"/>
        <rFont val="Calibri"/>
        <family val="2"/>
      </rPr>
      <t>°51´10.44´´S // 49°57´38.01´´O</t>
    </r>
  </si>
  <si>
    <t>MD(Margem Direita)</t>
  </si>
  <si>
    <r>
      <t>Câmera wi-fi 3mp 360</t>
    </r>
    <r>
      <rPr>
        <sz val="9"/>
        <color theme="1"/>
        <rFont val="Calibri"/>
        <family val="2"/>
      </rPr>
      <t>° Full Color Intelbras Externa Im9+Som</t>
    </r>
  </si>
  <si>
    <t xml:space="preserve">ITEM </t>
  </si>
  <si>
    <t>Equipamentos</t>
  </si>
  <si>
    <t>VLR</t>
  </si>
  <si>
    <t>Sinalização</t>
  </si>
  <si>
    <t>LOTE 0</t>
  </si>
  <si>
    <t>(inserido no valor do móvel?)</t>
  </si>
  <si>
    <t>ESCOLA</t>
  </si>
  <si>
    <t>PARQUE DAS</t>
  </si>
  <si>
    <t>CORREDEIRAS</t>
  </si>
  <si>
    <t>23°47´03.60´´S//49°57´06.00´´O</t>
  </si>
  <si>
    <t>B- ESCOLA PESCA E CANOAGEM</t>
  </si>
  <si>
    <t>Pier plataforma concreto 50,00 x 1,50 =75 m2 x R$ 600,00</t>
  </si>
  <si>
    <t>PARANÁ MAIS INFRA</t>
  </si>
  <si>
    <t>C- PIER CONCRETO</t>
  </si>
  <si>
    <t>SALTO SANTA MARIA</t>
  </si>
  <si>
    <t>MD</t>
  </si>
  <si>
    <t>Totem</t>
  </si>
  <si>
    <t>Pier rotomoldado</t>
  </si>
  <si>
    <t>Pier de concreto</t>
  </si>
  <si>
    <t>Tela galvanizada</t>
  </si>
  <si>
    <t>Equipamentos(?)</t>
  </si>
  <si>
    <t>Container 40 pés: cozinha transformados para guarda de equipamentos</t>
  </si>
  <si>
    <t>Sapatas de encaixe</t>
  </si>
  <si>
    <t>PPP/LICITAÇÃO</t>
  </si>
  <si>
    <t>Kit mini antena Starlink Internet via Satélite com suporte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</si>
</sst>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164" formatCode="&quot;R$&quot;\ #,##0.00"/>
    <numFmt numFmtId="165" formatCode="_-[$R$-416]\ * #,##0.00_-;\-[$R$-416]\ * #,##0.00_-;_-[$R$-416]\ * &quot;-&quot;??_-;_-@_-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rgb="FF0F1111"/>
      <name val="Calibri"/>
      <family val="2"/>
      <scheme val="minor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3" borderId="0" xfId="0" applyFill="1"/>
    <xf numFmtId="0" fontId="0" fillId="4" borderId="0" xfId="0" applyFill="1"/>
    <xf numFmtId="0" fontId="0" fillId="6" borderId="1" xfId="0" applyFill="1" applyBorder="1"/>
    <xf numFmtId="0" fontId="1" fillId="8" borderId="0" xfId="0" applyFont="1" applyFill="1" applyAlignment="1">
      <alignment wrapText="1"/>
    </xf>
    <xf numFmtId="0" fontId="0" fillId="8" borderId="0" xfId="0" applyFill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2" borderId="1" xfId="0" applyFont="1" applyFill="1" applyBorder="1"/>
    <xf numFmtId="8" fontId="2" fillId="11" borderId="1" xfId="0" applyNumberFormat="1" applyFont="1" applyFill="1" applyBorder="1"/>
    <xf numFmtId="0" fontId="3" fillId="0" borderId="1" xfId="0" applyFont="1" applyBorder="1"/>
    <xf numFmtId="0" fontId="3" fillId="2" borderId="1" xfId="0" applyFont="1" applyFill="1" applyBorder="1" applyAlignment="1">
      <alignment horizontal="right"/>
    </xf>
    <xf numFmtId="0" fontId="3" fillId="0" borderId="1" xfId="0" applyFont="1" applyBorder="1" applyAlignment="1">
      <alignment wrapText="1"/>
    </xf>
    <xf numFmtId="0" fontId="2" fillId="5" borderId="1" xfId="0" applyFont="1" applyFill="1" applyBorder="1" applyAlignment="1">
      <alignment horizontal="center" wrapText="1"/>
    </xf>
    <xf numFmtId="0" fontId="3" fillId="5" borderId="1" xfId="0" applyFont="1" applyFill="1" applyBorder="1"/>
    <xf numFmtId="8" fontId="3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right"/>
    </xf>
    <xf numFmtId="0" fontId="2" fillId="12" borderId="1" xfId="0" applyFont="1" applyFill="1" applyBorder="1" applyAlignment="1">
      <alignment horizontal="center"/>
    </xf>
    <xf numFmtId="0" fontId="3" fillId="12" borderId="1" xfId="0" applyFont="1" applyFill="1" applyBorder="1"/>
    <xf numFmtId="8" fontId="3" fillId="12" borderId="1" xfId="0" applyNumberFormat="1" applyFont="1" applyFill="1" applyBorder="1" applyAlignment="1">
      <alignment horizontal="right"/>
    </xf>
    <xf numFmtId="0" fontId="3" fillId="12" borderId="1" xfId="0" applyFont="1" applyFill="1" applyBorder="1" applyAlignment="1">
      <alignment horizontal="right"/>
    </xf>
    <xf numFmtId="0" fontId="3" fillId="12" borderId="1" xfId="0" applyFont="1" applyFill="1" applyBorder="1" applyAlignment="1">
      <alignment wrapText="1"/>
    </xf>
    <xf numFmtId="0" fontId="3" fillId="5" borderId="1" xfId="0" applyFont="1" applyFill="1" applyBorder="1" applyAlignment="1">
      <alignment wrapText="1"/>
    </xf>
    <xf numFmtId="0" fontId="2" fillId="10" borderId="0" xfId="0" applyFont="1" applyFill="1"/>
    <xf numFmtId="0" fontId="3" fillId="10" borderId="0" xfId="0" applyFont="1" applyFill="1"/>
    <xf numFmtId="0" fontId="2" fillId="4" borderId="0" xfId="0" applyFont="1" applyFill="1" applyAlignment="1">
      <alignment horizontal="center"/>
    </xf>
    <xf numFmtId="8" fontId="2" fillId="4" borderId="1" xfId="0" applyNumberFormat="1" applyFont="1" applyFill="1" applyBorder="1"/>
    <xf numFmtId="0" fontId="2" fillId="2" borderId="1" xfId="0" applyFont="1" applyFill="1" applyBorder="1"/>
    <xf numFmtId="0" fontId="3" fillId="0" borderId="7" xfId="0" applyFont="1" applyBorder="1"/>
    <xf numFmtId="0" fontId="2" fillId="2" borderId="0" xfId="0" applyFont="1" applyFill="1"/>
    <xf numFmtId="8" fontId="2" fillId="2" borderId="1" xfId="0" applyNumberFormat="1" applyFont="1" applyFill="1" applyBorder="1"/>
    <xf numFmtId="0" fontId="3" fillId="0" borderId="8" xfId="0" applyFont="1" applyBorder="1"/>
    <xf numFmtId="8" fontId="3" fillId="0" borderId="1" xfId="0" applyNumberFormat="1" applyFont="1" applyBorder="1"/>
    <xf numFmtId="0" fontId="3" fillId="0" borderId="1" xfId="0" applyFont="1" applyBorder="1" applyAlignment="1">
      <alignment vertical="center" wrapText="1"/>
    </xf>
    <xf numFmtId="0" fontId="3" fillId="0" borderId="3" xfId="0" applyFont="1" applyBorder="1"/>
    <xf numFmtId="0" fontId="3" fillId="0" borderId="6" xfId="0" applyFont="1" applyBorder="1"/>
    <xf numFmtId="0" fontId="3" fillId="0" borderId="4" xfId="0" applyFont="1" applyBorder="1"/>
    <xf numFmtId="0" fontId="5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right"/>
    </xf>
    <xf numFmtId="0" fontId="3" fillId="0" borderId="5" xfId="0" applyFont="1" applyBorder="1"/>
    <xf numFmtId="0" fontId="3" fillId="2" borderId="0" xfId="0" applyFont="1" applyFill="1"/>
    <xf numFmtId="0" fontId="6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/>
    </xf>
    <xf numFmtId="8" fontId="2" fillId="2" borderId="0" xfId="0" applyNumberFormat="1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right"/>
    </xf>
    <xf numFmtId="8" fontId="3" fillId="0" borderId="0" xfId="0" applyNumberFormat="1" applyFont="1"/>
    <xf numFmtId="0" fontId="2" fillId="9" borderId="1" xfId="0" applyFont="1" applyFill="1" applyBorder="1"/>
    <xf numFmtId="0" fontId="2" fillId="9" borderId="1" xfId="0" applyFont="1" applyFill="1" applyBorder="1" applyAlignment="1">
      <alignment horizontal="center"/>
    </xf>
    <xf numFmtId="0" fontId="3" fillId="9" borderId="1" xfId="0" applyFont="1" applyFill="1" applyBorder="1"/>
    <xf numFmtId="8" fontId="2" fillId="0" borderId="1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right"/>
    </xf>
    <xf numFmtId="8" fontId="3" fillId="0" borderId="3" xfId="0" applyNumberFormat="1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/>
    <xf numFmtId="165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8" fillId="3" borderId="1" xfId="0" applyFont="1" applyFill="1" applyBorder="1"/>
    <xf numFmtId="0" fontId="1" fillId="0" borderId="0" xfId="0" applyFont="1"/>
    <xf numFmtId="165" fontId="8" fillId="3" borderId="1" xfId="0" applyNumberFormat="1" applyFont="1" applyFill="1" applyBorder="1"/>
    <xf numFmtId="165" fontId="7" fillId="3" borderId="1" xfId="0" applyNumberFormat="1" applyFont="1" applyFill="1" applyBorder="1"/>
    <xf numFmtId="0" fontId="7" fillId="0" borderId="6" xfId="0" applyFont="1" applyBorder="1" applyAlignment="1">
      <alignment horizontal="right"/>
    </xf>
    <xf numFmtId="0" fontId="7" fillId="0" borderId="9" xfId="0" applyFont="1" applyBorder="1" applyAlignment="1">
      <alignment horizontal="right"/>
    </xf>
    <xf numFmtId="0" fontId="7" fillId="0" borderId="10" xfId="0" applyFont="1" applyBorder="1" applyAlignment="1">
      <alignment horizontal="right"/>
    </xf>
    <xf numFmtId="0" fontId="2" fillId="8" borderId="0" xfId="0" applyFont="1" applyFill="1" applyAlignment="1">
      <alignment horizontal="center"/>
    </xf>
    <xf numFmtId="0" fontId="0" fillId="7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8" fontId="3" fillId="0" borderId="3" xfId="0" applyNumberFormat="1" applyFont="1" applyBorder="1" applyAlignment="1">
      <alignment horizontal="center"/>
    </xf>
    <xf numFmtId="8" fontId="3" fillId="0" borderId="4" xfId="0" applyNumberFormat="1" applyFont="1" applyBorder="1" applyAlignment="1">
      <alignment horizontal="center"/>
    </xf>
    <xf numFmtId="8" fontId="3" fillId="0" borderId="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eg"/><Relationship Id="rId3" Type="http://schemas.openxmlformats.org/officeDocument/2006/relationships/image" Target="../media/image3.jpg"/><Relationship Id="rId7" Type="http://schemas.openxmlformats.org/officeDocument/2006/relationships/image" Target="../media/image10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9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jpeg"/><Relationship Id="rId3" Type="http://schemas.openxmlformats.org/officeDocument/2006/relationships/image" Target="../media/image3.jpg"/><Relationship Id="rId7" Type="http://schemas.openxmlformats.org/officeDocument/2006/relationships/image" Target="../media/image1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12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jpeg"/><Relationship Id="rId3" Type="http://schemas.openxmlformats.org/officeDocument/2006/relationships/image" Target="../media/image3.jpg"/><Relationship Id="rId7" Type="http://schemas.openxmlformats.org/officeDocument/2006/relationships/image" Target="../media/image10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jpeg"/><Relationship Id="rId2" Type="http://schemas.openxmlformats.org/officeDocument/2006/relationships/image" Target="../media/image3.jpg"/><Relationship Id="rId1" Type="http://schemas.openxmlformats.org/officeDocument/2006/relationships/image" Target="../media/image1.png"/><Relationship Id="rId4" Type="http://schemas.openxmlformats.org/officeDocument/2006/relationships/image" Target="../media/image17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jpeg"/><Relationship Id="rId2" Type="http://schemas.openxmlformats.org/officeDocument/2006/relationships/image" Target="../media/image3.jpg"/><Relationship Id="rId1" Type="http://schemas.openxmlformats.org/officeDocument/2006/relationships/image" Target="../media/image1.png"/><Relationship Id="rId4" Type="http://schemas.openxmlformats.org/officeDocument/2006/relationships/image" Target="../media/image17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jpeg"/><Relationship Id="rId2" Type="http://schemas.openxmlformats.org/officeDocument/2006/relationships/image" Target="../media/image3.jpg"/><Relationship Id="rId1" Type="http://schemas.openxmlformats.org/officeDocument/2006/relationships/image" Target="../media/image1.png"/><Relationship Id="rId4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6350</xdr:rowOff>
    </xdr:from>
    <xdr:to>
      <xdr:col>1</xdr:col>
      <xdr:colOff>0</xdr:colOff>
      <xdr:row>16</xdr:row>
      <xdr:rowOff>171450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5A248C40-B74D-F731-0362-55B52642C306}"/>
            </a:ext>
          </a:extLst>
        </xdr:cNvPr>
        <xdr:cNvSpPr txBox="1"/>
      </xdr:nvSpPr>
      <xdr:spPr>
        <a:xfrm>
          <a:off x="19050" y="374650"/>
          <a:ext cx="2146300" cy="297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r>
            <a:rPr lang="pt-BR" sz="1100"/>
            <a:t>Totem</a:t>
          </a:r>
          <a:r>
            <a:rPr lang="pt-BR" sz="1100" baseline="0"/>
            <a:t> - 6 metros</a:t>
          </a:r>
        </a:p>
        <a:p>
          <a:r>
            <a:rPr lang="pt-BR" sz="1100" baseline="0"/>
            <a:t>com bateria solar</a:t>
          </a:r>
        </a:p>
        <a:p>
          <a:r>
            <a:rPr lang="pt-BR" sz="1100" baseline="0"/>
            <a:t>câmera notura</a:t>
          </a:r>
        </a:p>
        <a:p>
          <a:r>
            <a:rPr lang="pt-BR" sz="1100" baseline="0"/>
            <a:t>transmissão internet 24h</a:t>
          </a:r>
        </a:p>
        <a:p>
          <a:r>
            <a:rPr lang="pt-BR" sz="1100" baseline="0"/>
            <a:t>alarme</a:t>
          </a:r>
        </a:p>
        <a:p>
          <a:r>
            <a:rPr lang="pt-BR" sz="1100" baseline="0"/>
            <a:t>Instalação no Salto Cavalcanti</a:t>
          </a:r>
          <a:endParaRPr lang="pt-BR" sz="1100"/>
        </a:p>
      </xdr:txBody>
    </xdr:sp>
    <xdr:clientData/>
  </xdr:twoCellAnchor>
  <xdr:twoCellAnchor editAs="oneCell">
    <xdr:from>
      <xdr:col>0</xdr:col>
      <xdr:colOff>0</xdr:colOff>
      <xdr:row>3</xdr:row>
      <xdr:rowOff>1</xdr:rowOff>
    </xdr:from>
    <xdr:to>
      <xdr:col>0</xdr:col>
      <xdr:colOff>1854200</xdr:colOff>
      <xdr:row>9</xdr:row>
      <xdr:rowOff>53341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DC5F571-6897-30F2-69B0-AA67D4E22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2451"/>
          <a:ext cx="1930400" cy="1158240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19</xdr:row>
      <xdr:rowOff>6350</xdr:rowOff>
    </xdr:from>
    <xdr:to>
      <xdr:col>1</xdr:col>
      <xdr:colOff>0</xdr:colOff>
      <xdr:row>29</xdr:row>
      <xdr:rowOff>76200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98196305-B1B4-6A5B-8C46-74268F45F7BE}"/>
            </a:ext>
          </a:extLst>
        </xdr:cNvPr>
        <xdr:cNvSpPr txBox="1"/>
      </xdr:nvSpPr>
      <xdr:spPr>
        <a:xfrm>
          <a:off x="12700" y="4254500"/>
          <a:ext cx="1885950" cy="1911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50800</xdr:colOff>
      <xdr:row>19</xdr:row>
      <xdr:rowOff>50800</xdr:rowOff>
    </xdr:from>
    <xdr:to>
      <xdr:col>0</xdr:col>
      <xdr:colOff>1859994</xdr:colOff>
      <xdr:row>28</xdr:row>
      <xdr:rowOff>139700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89110154-1BB9-94CD-51BD-B2284DD1D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4298950"/>
          <a:ext cx="1875869" cy="1746250"/>
        </a:xfrm>
        <a:prstGeom prst="rect">
          <a:avLst/>
        </a:prstGeom>
      </xdr:spPr>
    </xdr:pic>
    <xdr:clientData/>
  </xdr:twoCellAnchor>
  <xdr:twoCellAnchor>
    <xdr:from>
      <xdr:col>12</xdr:col>
      <xdr:colOff>19050</xdr:colOff>
      <xdr:row>81</xdr:row>
      <xdr:rowOff>50800</xdr:rowOff>
    </xdr:from>
    <xdr:to>
      <xdr:col>12</xdr:col>
      <xdr:colOff>603250</xdr:colOff>
      <xdr:row>90</xdr:row>
      <xdr:rowOff>139700</xdr:rowOff>
    </xdr:to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1DF4A174-AF68-4309-B553-40AC82821838}"/>
            </a:ext>
          </a:extLst>
        </xdr:cNvPr>
        <xdr:cNvSpPr txBox="1"/>
      </xdr:nvSpPr>
      <xdr:spPr>
        <a:xfrm>
          <a:off x="11684000" y="5867400"/>
          <a:ext cx="584200" cy="1746250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800"/>
            <a:t>cozinha industrial com 8 metros e</a:t>
          </a:r>
          <a:r>
            <a:rPr lang="pt-BR" sz="800" baseline="0"/>
            <a:t> área de bar com 4 metros</a:t>
          </a:r>
        </a:p>
        <a:p>
          <a:endParaRPr lang="pt-BR" sz="800"/>
        </a:p>
        <a:p>
          <a:r>
            <a:rPr lang="pt-BR" sz="800"/>
            <a:t>12metros</a:t>
          </a:r>
        </a:p>
        <a:p>
          <a:endParaRPr lang="pt-BR" sz="800"/>
        </a:p>
        <a:p>
          <a:r>
            <a:rPr lang="pt-BR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40 pés</a:t>
          </a:r>
          <a:endParaRPr lang="pt-BR" sz="800">
            <a:effectLst/>
          </a:endParaRPr>
        </a:p>
        <a:p>
          <a:r>
            <a:rPr lang="pt-BR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12.192 x 2.438 </a:t>
          </a:r>
          <a:endParaRPr lang="pt-BR" sz="800">
            <a:effectLst/>
          </a:endParaRPr>
        </a:p>
        <a:p>
          <a:endParaRPr lang="pt-BR" sz="800"/>
        </a:p>
      </xdr:txBody>
    </xdr:sp>
    <xdr:clientData/>
  </xdr:twoCellAnchor>
  <xdr:twoCellAnchor>
    <xdr:from>
      <xdr:col>6</xdr:col>
      <xdr:colOff>0</xdr:colOff>
      <xdr:row>81</xdr:row>
      <xdr:rowOff>25400</xdr:rowOff>
    </xdr:from>
    <xdr:to>
      <xdr:col>6</xdr:col>
      <xdr:colOff>12700</xdr:colOff>
      <xdr:row>91</xdr:row>
      <xdr:rowOff>12700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0551CCCB-6CAD-4184-84A4-24AD6996186A}"/>
            </a:ext>
          </a:extLst>
        </xdr:cNvPr>
        <xdr:cNvSpPr txBox="1"/>
      </xdr:nvSpPr>
      <xdr:spPr>
        <a:xfrm>
          <a:off x="9239250" y="5842000"/>
          <a:ext cx="622300" cy="1828800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800"/>
            <a:t>escritório/recepção com 8 metros e 1 suíte com 4 metros</a:t>
          </a:r>
        </a:p>
        <a:p>
          <a:endParaRPr lang="pt-BR" sz="800"/>
        </a:p>
        <a:p>
          <a:r>
            <a:rPr lang="pt-BR" sz="800"/>
            <a:t>12metros</a:t>
          </a:r>
        </a:p>
        <a:p>
          <a:endParaRPr lang="pt-BR" sz="800"/>
        </a:p>
        <a:p>
          <a:r>
            <a:rPr lang="pt-BR" sz="800"/>
            <a:t>40 pés</a:t>
          </a:r>
        </a:p>
        <a:p>
          <a:r>
            <a:rPr lang="pt-BR" sz="800"/>
            <a:t>12.192 x 2.438 </a:t>
          </a:r>
        </a:p>
      </xdr:txBody>
    </xdr:sp>
    <xdr:clientData/>
  </xdr:twoCellAnchor>
  <xdr:twoCellAnchor>
    <xdr:from>
      <xdr:col>6</xdr:col>
      <xdr:colOff>260350</xdr:colOff>
      <xdr:row>83</xdr:row>
      <xdr:rowOff>139700</xdr:rowOff>
    </xdr:from>
    <xdr:to>
      <xdr:col>11</xdr:col>
      <xdr:colOff>82550</xdr:colOff>
      <xdr:row>85</xdr:row>
      <xdr:rowOff>114300</xdr:rowOff>
    </xdr:to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163D97F7-7216-4B86-928F-66859C34E823}"/>
            </a:ext>
          </a:extLst>
        </xdr:cNvPr>
        <xdr:cNvSpPr txBox="1"/>
      </xdr:nvSpPr>
      <xdr:spPr>
        <a:xfrm>
          <a:off x="10109200" y="6324600"/>
          <a:ext cx="1358900" cy="342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800"/>
            <a:t>área coberta para refeições</a:t>
          </a:r>
        </a:p>
        <a:p>
          <a:r>
            <a:rPr lang="pt-BR" sz="800"/>
            <a:t>7,20 x 12 m = 86,4 m2</a:t>
          </a:r>
        </a:p>
        <a:p>
          <a:endParaRPr lang="pt-BR" sz="1100"/>
        </a:p>
      </xdr:txBody>
    </xdr:sp>
    <xdr:clientData/>
  </xdr:twoCellAnchor>
  <xdr:twoCellAnchor>
    <xdr:from>
      <xdr:col>6</xdr:col>
      <xdr:colOff>82550</xdr:colOff>
      <xdr:row>78</xdr:row>
      <xdr:rowOff>19050</xdr:rowOff>
    </xdr:from>
    <xdr:to>
      <xdr:col>11</xdr:col>
      <xdr:colOff>247650</xdr:colOff>
      <xdr:row>78</xdr:row>
      <xdr:rowOff>158750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id="{2762C48A-615E-436A-BC9C-4BEE4B62292B}"/>
            </a:ext>
          </a:extLst>
        </xdr:cNvPr>
        <xdr:cNvSpPr txBox="1"/>
      </xdr:nvSpPr>
      <xdr:spPr>
        <a:xfrm>
          <a:off x="9931400" y="5187950"/>
          <a:ext cx="1701800" cy="139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800"/>
            <a:t>40 pés 12.192 x 2.438</a:t>
          </a:r>
        </a:p>
      </xdr:txBody>
    </xdr:sp>
    <xdr:clientData/>
  </xdr:twoCellAnchor>
  <xdr:twoCellAnchor>
    <xdr:from>
      <xdr:col>0</xdr:col>
      <xdr:colOff>6350</xdr:colOff>
      <xdr:row>34</xdr:row>
      <xdr:rowOff>165100</xdr:rowOff>
    </xdr:from>
    <xdr:to>
      <xdr:col>1</xdr:col>
      <xdr:colOff>0</xdr:colOff>
      <xdr:row>43</xdr:row>
      <xdr:rowOff>114300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id="{8713B4E7-736F-AE49-0517-A838AAB7EB90}"/>
            </a:ext>
          </a:extLst>
        </xdr:cNvPr>
        <xdr:cNvSpPr txBox="1"/>
      </xdr:nvSpPr>
      <xdr:spPr>
        <a:xfrm>
          <a:off x="6350" y="7175500"/>
          <a:ext cx="113665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1104900</xdr:colOff>
      <xdr:row>43</xdr:row>
      <xdr:rowOff>133350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37831923-02AD-E28C-2ECA-A3FE66EFB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194550"/>
          <a:ext cx="1104900" cy="16065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25</xdr:row>
      <xdr:rowOff>50800</xdr:rowOff>
    </xdr:from>
    <xdr:to>
      <xdr:col>4</xdr:col>
      <xdr:colOff>393700</xdr:colOff>
      <xdr:row>33</xdr:row>
      <xdr:rowOff>12700</xdr:rowOff>
    </xdr:to>
    <xdr:sp macro="" textlink="">
      <xdr:nvSpPr>
        <xdr:cNvPr id="22" name="CaixaDeTexto 21">
          <a:extLst>
            <a:ext uri="{FF2B5EF4-FFF2-40B4-BE49-F238E27FC236}">
              <a16:creationId xmlns:a16="http://schemas.microsoft.com/office/drawing/2014/main" id="{BF4FE764-8DD8-23A5-9A8D-4B13F400F53D}"/>
            </a:ext>
          </a:extLst>
        </xdr:cNvPr>
        <xdr:cNvSpPr txBox="1"/>
      </xdr:nvSpPr>
      <xdr:spPr>
        <a:xfrm>
          <a:off x="2216150" y="4889500"/>
          <a:ext cx="7639050" cy="1435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1</xdr:col>
      <xdr:colOff>0</xdr:colOff>
      <xdr:row>25</xdr:row>
      <xdr:rowOff>19050</xdr:rowOff>
    </xdr:from>
    <xdr:to>
      <xdr:col>1</xdr:col>
      <xdr:colOff>2324100</xdr:colOff>
      <xdr:row>32</xdr:row>
      <xdr:rowOff>183381</xdr:rowOff>
    </xdr:to>
    <xdr:pic>
      <xdr:nvPicPr>
        <xdr:cNvPr id="24" name="Imagem 23">
          <a:extLst>
            <a:ext uri="{FF2B5EF4-FFF2-40B4-BE49-F238E27FC236}">
              <a16:creationId xmlns:a16="http://schemas.microsoft.com/office/drawing/2014/main" id="{B6612349-3262-A5F9-3407-C7276A587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" y="5372100"/>
          <a:ext cx="2324100" cy="1453381"/>
        </a:xfrm>
        <a:prstGeom prst="rect">
          <a:avLst/>
        </a:prstGeom>
      </xdr:spPr>
    </xdr:pic>
    <xdr:clientData/>
  </xdr:twoCellAnchor>
  <xdr:twoCellAnchor editAs="oneCell">
    <xdr:from>
      <xdr:col>1</xdr:col>
      <xdr:colOff>2356358</xdr:colOff>
      <xdr:row>25</xdr:row>
      <xdr:rowOff>6351</xdr:rowOff>
    </xdr:from>
    <xdr:to>
      <xdr:col>1</xdr:col>
      <xdr:colOff>4003675</xdr:colOff>
      <xdr:row>33</xdr:row>
      <xdr:rowOff>23619</xdr:rowOff>
    </xdr:to>
    <xdr:pic>
      <xdr:nvPicPr>
        <xdr:cNvPr id="26" name="Imagem 25">
          <a:extLst>
            <a:ext uri="{FF2B5EF4-FFF2-40B4-BE49-F238E27FC236}">
              <a16:creationId xmlns:a16="http://schemas.microsoft.com/office/drawing/2014/main" id="{36BB0369-C943-B2CC-20A9-B9A0AB285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708" y="5359401"/>
          <a:ext cx="1752092" cy="14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4102101</xdr:colOff>
      <xdr:row>25</xdr:row>
      <xdr:rowOff>8540</xdr:rowOff>
    </xdr:from>
    <xdr:to>
      <xdr:col>2</xdr:col>
      <xdr:colOff>347587</xdr:colOff>
      <xdr:row>33</xdr:row>
      <xdr:rowOff>12700</xdr:rowOff>
    </xdr:to>
    <xdr:pic>
      <xdr:nvPicPr>
        <xdr:cNvPr id="28" name="Imagem 27">
          <a:extLst>
            <a:ext uri="{FF2B5EF4-FFF2-40B4-BE49-F238E27FC236}">
              <a16:creationId xmlns:a16="http://schemas.microsoft.com/office/drawing/2014/main" id="{9C2260F8-8801-4FD1-44B4-8A098F89B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3451" y="5361590"/>
          <a:ext cx="1700136" cy="1477360"/>
        </a:xfrm>
        <a:prstGeom prst="rect">
          <a:avLst/>
        </a:prstGeom>
      </xdr:spPr>
    </xdr:pic>
    <xdr:clientData/>
  </xdr:twoCellAnchor>
  <xdr:twoCellAnchor editAs="oneCell">
    <xdr:from>
      <xdr:col>1</xdr:col>
      <xdr:colOff>5810560</xdr:colOff>
      <xdr:row>25</xdr:row>
      <xdr:rowOff>6350</xdr:rowOff>
    </xdr:from>
    <xdr:to>
      <xdr:col>4</xdr:col>
      <xdr:colOff>736600</xdr:colOff>
      <xdr:row>32</xdr:row>
      <xdr:rowOff>177800</xdr:rowOff>
    </xdr:to>
    <xdr:pic>
      <xdr:nvPicPr>
        <xdr:cNvPr id="32" name="Imagem 31">
          <a:extLst>
            <a:ext uri="{FF2B5EF4-FFF2-40B4-BE49-F238E27FC236}">
              <a16:creationId xmlns:a16="http://schemas.microsoft.com/office/drawing/2014/main" id="{DB3A1EBF-7E47-D9AB-AABD-40FA5BE44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5910" y="4845050"/>
          <a:ext cx="1847540" cy="1460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12700</xdr:rowOff>
    </xdr:from>
    <xdr:to>
      <xdr:col>0</xdr:col>
      <xdr:colOff>1733550</xdr:colOff>
      <xdr:row>50</xdr:row>
      <xdr:rowOff>159391</xdr:rowOff>
    </xdr:to>
    <xdr:pic>
      <xdr:nvPicPr>
        <xdr:cNvPr id="35" name="Imagem 34">
          <a:extLst>
            <a:ext uri="{FF2B5EF4-FFF2-40B4-BE49-F238E27FC236}">
              <a16:creationId xmlns:a16="http://schemas.microsoft.com/office/drawing/2014/main" id="{6110D345-BDE3-6D0D-6DA9-E44615AE1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902700"/>
          <a:ext cx="1733550" cy="8832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D04BCFB7-3A7E-4836-84E5-7CE4B2960EB3}"/>
            </a:ext>
          </a:extLst>
        </xdr:cNvPr>
        <xdr:cNvSpPr txBox="1"/>
      </xdr:nvSpPr>
      <xdr:spPr>
        <a:xfrm>
          <a:off x="19050" y="374650"/>
          <a:ext cx="2482850" cy="2038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1</xdr:colOff>
      <xdr:row>1</xdr:row>
      <xdr:rowOff>177801</xdr:rowOff>
    </xdr:from>
    <xdr:to>
      <xdr:col>0</xdr:col>
      <xdr:colOff>1708887</xdr:colOff>
      <xdr:row>9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F4A0AE0-1C66-4A6A-ADF8-F935CAF32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61951"/>
          <a:ext cx="1708886" cy="1390649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28</xdr:row>
      <xdr:rowOff>76200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8E3F250E-3230-4F05-ABEC-F1BFC0C3D402}"/>
            </a:ext>
          </a:extLst>
        </xdr:cNvPr>
        <xdr:cNvSpPr txBox="1"/>
      </xdr:nvSpPr>
      <xdr:spPr>
        <a:xfrm>
          <a:off x="12700" y="4254500"/>
          <a:ext cx="1885950" cy="1911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50800</xdr:colOff>
      <xdr:row>18</xdr:row>
      <xdr:rowOff>50800</xdr:rowOff>
    </xdr:from>
    <xdr:to>
      <xdr:col>1</xdr:col>
      <xdr:colOff>8969</xdr:colOff>
      <xdr:row>27</xdr:row>
      <xdr:rowOff>139700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2C0C8401-2C76-4365-9994-FABEDA434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4298950"/>
          <a:ext cx="1875869" cy="1746250"/>
        </a:xfrm>
        <a:prstGeom prst="rect">
          <a:avLst/>
        </a:prstGeom>
      </xdr:spPr>
    </xdr:pic>
    <xdr:clientData/>
  </xdr:twoCellAnchor>
  <xdr:twoCellAnchor>
    <xdr:from>
      <xdr:col>0</xdr:col>
      <xdr:colOff>6350</xdr:colOff>
      <xdr:row>34</xdr:row>
      <xdr:rowOff>165100</xdr:rowOff>
    </xdr:from>
    <xdr:to>
      <xdr:col>0</xdr:col>
      <xdr:colOff>1098550</xdr:colOff>
      <xdr:row>43</xdr:row>
      <xdr:rowOff>114300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BCC8511B-9041-4861-B24A-3DCAAB791E2E}"/>
            </a:ext>
          </a:extLst>
        </xdr:cNvPr>
        <xdr:cNvSpPr txBox="1"/>
      </xdr:nvSpPr>
      <xdr:spPr>
        <a:xfrm>
          <a:off x="6350" y="1748790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1104900</xdr:colOff>
      <xdr:row>43</xdr:row>
      <xdr:rowOff>133350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AB930D51-AA9E-4DBA-96A3-E0DA37AB9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194550"/>
          <a:ext cx="1104900" cy="16065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24</xdr:row>
      <xdr:rowOff>50800</xdr:rowOff>
    </xdr:from>
    <xdr:to>
      <xdr:col>4</xdr:col>
      <xdr:colOff>584200</xdr:colOff>
      <xdr:row>33</xdr:row>
      <xdr:rowOff>12700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13FC5D97-7544-4E2F-8DB4-84A7AB59E41D}"/>
            </a:ext>
          </a:extLst>
        </xdr:cNvPr>
        <xdr:cNvSpPr txBox="1"/>
      </xdr:nvSpPr>
      <xdr:spPr>
        <a:xfrm>
          <a:off x="2533650" y="4883150"/>
          <a:ext cx="7664450" cy="1619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1</xdr:col>
      <xdr:colOff>0</xdr:colOff>
      <xdr:row>24</xdr:row>
      <xdr:rowOff>19050</xdr:rowOff>
    </xdr:from>
    <xdr:to>
      <xdr:col>1</xdr:col>
      <xdr:colOff>2324100</xdr:colOff>
      <xdr:row>31</xdr:row>
      <xdr:rowOff>183381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CDFA690F-517B-40C3-99AC-03983B954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" y="5372100"/>
          <a:ext cx="2324100" cy="1453381"/>
        </a:xfrm>
        <a:prstGeom prst="rect">
          <a:avLst/>
        </a:prstGeom>
      </xdr:spPr>
    </xdr:pic>
    <xdr:clientData/>
  </xdr:twoCellAnchor>
  <xdr:twoCellAnchor editAs="oneCell">
    <xdr:from>
      <xdr:col>1</xdr:col>
      <xdr:colOff>2356358</xdr:colOff>
      <xdr:row>24</xdr:row>
      <xdr:rowOff>6351</xdr:rowOff>
    </xdr:from>
    <xdr:to>
      <xdr:col>2</xdr:col>
      <xdr:colOff>342900</xdr:colOff>
      <xdr:row>32</xdr:row>
      <xdr:rowOff>23619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8E93AD61-19D0-43AB-A80A-BF1C8927B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708" y="5359401"/>
          <a:ext cx="1752092" cy="14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4102101</xdr:colOff>
      <xdr:row>24</xdr:row>
      <xdr:rowOff>8540</xdr:rowOff>
    </xdr:from>
    <xdr:to>
      <xdr:col>4</xdr:col>
      <xdr:colOff>646037</xdr:colOff>
      <xdr:row>32</xdr:row>
      <xdr:rowOff>12700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333DADD2-B8CC-4AA4-8F21-E159D18AD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3451" y="5361590"/>
          <a:ext cx="1700136" cy="1477360"/>
        </a:xfrm>
        <a:prstGeom prst="rect">
          <a:avLst/>
        </a:prstGeom>
      </xdr:spPr>
    </xdr:pic>
    <xdr:clientData/>
  </xdr:twoCellAnchor>
  <xdr:twoCellAnchor editAs="oneCell">
    <xdr:from>
      <xdr:col>1</xdr:col>
      <xdr:colOff>5810560</xdr:colOff>
      <xdr:row>24</xdr:row>
      <xdr:rowOff>0</xdr:rowOff>
    </xdr:from>
    <xdr:to>
      <xdr:col>5</xdr:col>
      <xdr:colOff>3175</xdr:colOff>
      <xdr:row>31</xdr:row>
      <xdr:rowOff>171450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F77E75C8-8EE7-4A18-A017-C869E2CF2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93410" y="4832350"/>
          <a:ext cx="1847540" cy="1460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177800</xdr:rowOff>
    </xdr:from>
    <xdr:to>
      <xdr:col>1</xdr:col>
      <xdr:colOff>0</xdr:colOff>
      <xdr:row>51</xdr:row>
      <xdr:rowOff>24136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2857EA80-825D-4D31-BE85-C29728D9C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820150"/>
          <a:ext cx="1866900" cy="9512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E74B0901-4D30-43E8-9B80-75C090F3C788}"/>
            </a:ext>
          </a:extLst>
        </xdr:cNvPr>
        <xdr:cNvSpPr txBox="1"/>
      </xdr:nvSpPr>
      <xdr:spPr>
        <a:xfrm>
          <a:off x="19050" y="374650"/>
          <a:ext cx="2482850" cy="1377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1</xdr:colOff>
      <xdr:row>1</xdr:row>
      <xdr:rowOff>177801</xdr:rowOff>
    </xdr:from>
    <xdr:to>
      <xdr:col>0</xdr:col>
      <xdr:colOff>1802525</xdr:colOff>
      <xdr:row>9</xdr:row>
      <xdr:rowOff>171450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D8D163E-F5D0-4B70-B3E4-2AA8358F6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61951"/>
          <a:ext cx="1802524" cy="1466849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28</xdr:row>
      <xdr:rowOff>76200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36A8A622-5F4A-4384-93F5-B19C3EAA1D6F}"/>
            </a:ext>
          </a:extLst>
        </xdr:cNvPr>
        <xdr:cNvSpPr txBox="1"/>
      </xdr:nvSpPr>
      <xdr:spPr>
        <a:xfrm>
          <a:off x="12700" y="3733800"/>
          <a:ext cx="2514600" cy="1911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50800</xdr:colOff>
      <xdr:row>18</xdr:row>
      <xdr:rowOff>50800</xdr:rowOff>
    </xdr:from>
    <xdr:to>
      <xdr:col>1</xdr:col>
      <xdr:colOff>8969</xdr:colOff>
      <xdr:row>27</xdr:row>
      <xdr:rowOff>139700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D1325101-3662-4A8E-9213-B61C5DFCC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3778250"/>
          <a:ext cx="1875869" cy="1746250"/>
        </a:xfrm>
        <a:prstGeom prst="rect">
          <a:avLst/>
        </a:prstGeom>
      </xdr:spPr>
    </xdr:pic>
    <xdr:clientData/>
  </xdr:twoCellAnchor>
  <xdr:twoCellAnchor>
    <xdr:from>
      <xdr:col>0</xdr:col>
      <xdr:colOff>6350</xdr:colOff>
      <xdr:row>33</xdr:row>
      <xdr:rowOff>165100</xdr:rowOff>
    </xdr:from>
    <xdr:to>
      <xdr:col>0</xdr:col>
      <xdr:colOff>1098550</xdr:colOff>
      <xdr:row>42</xdr:row>
      <xdr:rowOff>114300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C5603F50-9AA3-4D5C-93D2-E201F5AAE727}"/>
            </a:ext>
          </a:extLst>
        </xdr:cNvPr>
        <xdr:cNvSpPr txBox="1"/>
      </xdr:nvSpPr>
      <xdr:spPr>
        <a:xfrm>
          <a:off x="6350" y="683895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1104900</xdr:colOff>
      <xdr:row>42</xdr:row>
      <xdr:rowOff>133350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E030FEF6-58EF-43F5-BD1E-19E2718E8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58000"/>
          <a:ext cx="1104900" cy="16065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24</xdr:row>
      <xdr:rowOff>50800</xdr:rowOff>
    </xdr:from>
    <xdr:to>
      <xdr:col>4</xdr:col>
      <xdr:colOff>800100</xdr:colOff>
      <xdr:row>32</xdr:row>
      <xdr:rowOff>12700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FE410BEC-C8DA-4045-A68A-BBEAF0D19CAB}"/>
            </a:ext>
          </a:extLst>
        </xdr:cNvPr>
        <xdr:cNvSpPr txBox="1"/>
      </xdr:nvSpPr>
      <xdr:spPr>
        <a:xfrm>
          <a:off x="2343150" y="4787900"/>
          <a:ext cx="7620000" cy="1435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1</xdr:col>
      <xdr:colOff>0</xdr:colOff>
      <xdr:row>24</xdr:row>
      <xdr:rowOff>19050</xdr:rowOff>
    </xdr:from>
    <xdr:to>
      <xdr:col>1</xdr:col>
      <xdr:colOff>2324100</xdr:colOff>
      <xdr:row>31</xdr:row>
      <xdr:rowOff>183381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6B2007CD-AE68-4C58-936B-7FE50BFF0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7300" y="4851400"/>
          <a:ext cx="2324100" cy="1453381"/>
        </a:xfrm>
        <a:prstGeom prst="rect">
          <a:avLst/>
        </a:prstGeom>
      </xdr:spPr>
    </xdr:pic>
    <xdr:clientData/>
  </xdr:twoCellAnchor>
  <xdr:twoCellAnchor editAs="oneCell">
    <xdr:from>
      <xdr:col>1</xdr:col>
      <xdr:colOff>2356358</xdr:colOff>
      <xdr:row>24</xdr:row>
      <xdr:rowOff>6351</xdr:rowOff>
    </xdr:from>
    <xdr:to>
      <xdr:col>2</xdr:col>
      <xdr:colOff>292100</xdr:colOff>
      <xdr:row>32</xdr:row>
      <xdr:rowOff>23619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DC8A842-CC39-4559-A379-DB5A0EC95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3658" y="4838701"/>
          <a:ext cx="1752092" cy="14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4102101</xdr:colOff>
      <xdr:row>24</xdr:row>
      <xdr:rowOff>8540</xdr:rowOff>
    </xdr:from>
    <xdr:to>
      <xdr:col>4</xdr:col>
      <xdr:colOff>620637</xdr:colOff>
      <xdr:row>32</xdr:row>
      <xdr:rowOff>12700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1A100F73-45AE-43E6-A08E-2E0A9D68A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9401" y="4840890"/>
          <a:ext cx="1700136" cy="1477360"/>
        </a:xfrm>
        <a:prstGeom prst="rect">
          <a:avLst/>
        </a:prstGeom>
      </xdr:spPr>
    </xdr:pic>
    <xdr:clientData/>
  </xdr:twoCellAnchor>
  <xdr:twoCellAnchor editAs="oneCell">
    <xdr:from>
      <xdr:col>2</xdr:col>
      <xdr:colOff>13010</xdr:colOff>
      <xdr:row>24</xdr:row>
      <xdr:rowOff>6350</xdr:rowOff>
    </xdr:from>
    <xdr:to>
      <xdr:col>5</xdr:col>
      <xdr:colOff>0</xdr:colOff>
      <xdr:row>32</xdr:row>
      <xdr:rowOff>6350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F6AF8F21-2E3E-4E71-B477-20A645568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560" y="4743450"/>
          <a:ext cx="1847540" cy="14732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47</xdr:row>
      <xdr:rowOff>19050</xdr:rowOff>
    </xdr:from>
    <xdr:to>
      <xdr:col>1</xdr:col>
      <xdr:colOff>3176</xdr:colOff>
      <xdr:row>52</xdr:row>
      <xdr:rowOff>56007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FE42B663-4946-4865-87D7-D66D59C61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8991600"/>
          <a:ext cx="1879600" cy="95770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91CE586-1AEC-4102-899B-45A9EDE53AD6}"/>
            </a:ext>
          </a:extLst>
        </xdr:cNvPr>
        <xdr:cNvSpPr txBox="1"/>
      </xdr:nvSpPr>
      <xdr:spPr>
        <a:xfrm>
          <a:off x="19050" y="374650"/>
          <a:ext cx="2482850" cy="1377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1</xdr:row>
      <xdr:rowOff>177802</xdr:rowOff>
    </xdr:from>
    <xdr:to>
      <xdr:col>0</xdr:col>
      <xdr:colOff>1822450</xdr:colOff>
      <xdr:row>11</xdr:row>
      <xdr:rowOff>69965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1DBDEDE-7B19-4F89-A850-C341351E7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1952"/>
          <a:ext cx="1822450" cy="1752713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28</xdr:row>
      <xdr:rowOff>76200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694C95D0-D22D-4936-9A00-ADEB7E9A6125}"/>
            </a:ext>
          </a:extLst>
        </xdr:cNvPr>
        <xdr:cNvSpPr txBox="1"/>
      </xdr:nvSpPr>
      <xdr:spPr>
        <a:xfrm>
          <a:off x="12700" y="3733800"/>
          <a:ext cx="2514600" cy="1911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50800</xdr:colOff>
      <xdr:row>18</xdr:row>
      <xdr:rowOff>50800</xdr:rowOff>
    </xdr:from>
    <xdr:to>
      <xdr:col>1</xdr:col>
      <xdr:colOff>8969</xdr:colOff>
      <xdr:row>27</xdr:row>
      <xdr:rowOff>139700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95655A2A-89DD-4258-A7E3-FEBA31A3B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3778250"/>
          <a:ext cx="1875869" cy="1746250"/>
        </a:xfrm>
        <a:prstGeom prst="rect">
          <a:avLst/>
        </a:prstGeom>
      </xdr:spPr>
    </xdr:pic>
    <xdr:clientData/>
  </xdr:twoCellAnchor>
  <xdr:twoCellAnchor>
    <xdr:from>
      <xdr:col>0</xdr:col>
      <xdr:colOff>6350</xdr:colOff>
      <xdr:row>34</xdr:row>
      <xdr:rowOff>165100</xdr:rowOff>
    </xdr:from>
    <xdr:to>
      <xdr:col>0</xdr:col>
      <xdr:colOff>1098550</xdr:colOff>
      <xdr:row>43</xdr:row>
      <xdr:rowOff>114300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0C0C50CC-DABF-422C-84EC-24CE4C8C89A3}"/>
            </a:ext>
          </a:extLst>
        </xdr:cNvPr>
        <xdr:cNvSpPr txBox="1"/>
      </xdr:nvSpPr>
      <xdr:spPr>
        <a:xfrm>
          <a:off x="6350" y="683895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1104900</xdr:colOff>
      <xdr:row>43</xdr:row>
      <xdr:rowOff>133350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D8C45919-1B39-424B-9170-59EEE680D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58000"/>
          <a:ext cx="1104900" cy="16065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24</xdr:row>
      <xdr:rowOff>50800</xdr:rowOff>
    </xdr:from>
    <xdr:to>
      <xdr:col>5</xdr:col>
      <xdr:colOff>933450</xdr:colOff>
      <xdr:row>33</xdr:row>
      <xdr:rowOff>12700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CC763D28-1824-424D-8870-9327BF3C63EF}"/>
            </a:ext>
          </a:extLst>
        </xdr:cNvPr>
        <xdr:cNvSpPr txBox="1"/>
      </xdr:nvSpPr>
      <xdr:spPr>
        <a:xfrm>
          <a:off x="2578100" y="4883150"/>
          <a:ext cx="8883650" cy="1619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1</xdr:col>
      <xdr:colOff>0</xdr:colOff>
      <xdr:row>24</xdr:row>
      <xdr:rowOff>19050</xdr:rowOff>
    </xdr:from>
    <xdr:to>
      <xdr:col>1</xdr:col>
      <xdr:colOff>2324100</xdr:colOff>
      <xdr:row>31</xdr:row>
      <xdr:rowOff>183381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5E89D7EF-795D-442C-ADA3-8BC70CACE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7300" y="4851400"/>
          <a:ext cx="2324100" cy="1453381"/>
        </a:xfrm>
        <a:prstGeom prst="rect">
          <a:avLst/>
        </a:prstGeom>
      </xdr:spPr>
    </xdr:pic>
    <xdr:clientData/>
  </xdr:twoCellAnchor>
  <xdr:twoCellAnchor editAs="oneCell">
    <xdr:from>
      <xdr:col>1</xdr:col>
      <xdr:colOff>2356358</xdr:colOff>
      <xdr:row>24</xdr:row>
      <xdr:rowOff>6351</xdr:rowOff>
    </xdr:from>
    <xdr:to>
      <xdr:col>2</xdr:col>
      <xdr:colOff>38100</xdr:colOff>
      <xdr:row>32</xdr:row>
      <xdr:rowOff>23619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4456D2E2-6250-4E57-A667-EDFEA7A08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3658" y="4838701"/>
          <a:ext cx="1752092" cy="14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4102101</xdr:colOff>
      <xdr:row>24</xdr:row>
      <xdr:rowOff>8540</xdr:rowOff>
    </xdr:from>
    <xdr:to>
      <xdr:col>4</xdr:col>
      <xdr:colOff>684137</xdr:colOff>
      <xdr:row>32</xdr:row>
      <xdr:rowOff>12700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5E17377-CDF8-44F9-8E2B-D24D50C2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9401" y="4840890"/>
          <a:ext cx="1700136" cy="1477360"/>
        </a:xfrm>
        <a:prstGeom prst="rect">
          <a:avLst/>
        </a:prstGeom>
      </xdr:spPr>
    </xdr:pic>
    <xdr:clientData/>
  </xdr:twoCellAnchor>
  <xdr:twoCellAnchor editAs="oneCell">
    <xdr:from>
      <xdr:col>4</xdr:col>
      <xdr:colOff>209860</xdr:colOff>
      <xdr:row>24</xdr:row>
      <xdr:rowOff>19050</xdr:rowOff>
    </xdr:from>
    <xdr:to>
      <xdr:col>6</xdr:col>
      <xdr:colOff>342900</xdr:colOff>
      <xdr:row>32</xdr:row>
      <xdr:rowOff>6350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8767AEF6-1C1A-4577-80AD-4472152EE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8210" y="4851400"/>
          <a:ext cx="1847540" cy="14605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46</xdr:row>
      <xdr:rowOff>165100</xdr:rowOff>
    </xdr:from>
    <xdr:to>
      <xdr:col>0</xdr:col>
      <xdr:colOff>1778000</xdr:colOff>
      <xdr:row>52</xdr:row>
      <xdr:rowOff>152456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9D0EC4C4-158A-495A-A0EE-63344B4CC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9271000"/>
          <a:ext cx="1777999" cy="109225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6BB479EA-9D5D-40C8-BFD3-31C54053B4B4}"/>
            </a:ext>
          </a:extLst>
        </xdr:cNvPr>
        <xdr:cNvSpPr txBox="1"/>
      </xdr:nvSpPr>
      <xdr:spPr>
        <a:xfrm>
          <a:off x="19050" y="374650"/>
          <a:ext cx="2482850" cy="1377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1</xdr:colOff>
      <xdr:row>1</xdr:row>
      <xdr:rowOff>177802</xdr:rowOff>
    </xdr:from>
    <xdr:to>
      <xdr:col>1</xdr:col>
      <xdr:colOff>1</xdr:colOff>
      <xdr:row>9</xdr:row>
      <xdr:rowOff>65446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34C8527-3F0D-4250-9643-7F3F9CF4E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61952"/>
          <a:ext cx="1752600" cy="1430694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26</xdr:row>
      <xdr:rowOff>177800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5EFE0B84-A09D-4393-945F-597FBBD5160E}"/>
            </a:ext>
          </a:extLst>
        </xdr:cNvPr>
        <xdr:cNvSpPr txBox="1"/>
      </xdr:nvSpPr>
      <xdr:spPr>
        <a:xfrm>
          <a:off x="12700" y="3803650"/>
          <a:ext cx="2286000" cy="1644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0</xdr:col>
      <xdr:colOff>6350</xdr:colOff>
      <xdr:row>28</xdr:row>
      <xdr:rowOff>165100</xdr:rowOff>
    </xdr:from>
    <xdr:to>
      <xdr:col>0</xdr:col>
      <xdr:colOff>1098550</xdr:colOff>
      <xdr:row>37</xdr:row>
      <xdr:rowOff>114300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F08427BA-AEB4-4052-BFD8-3CD9D096C919}"/>
            </a:ext>
          </a:extLst>
        </xdr:cNvPr>
        <xdr:cNvSpPr txBox="1"/>
      </xdr:nvSpPr>
      <xdr:spPr>
        <a:xfrm>
          <a:off x="6350" y="6838950"/>
          <a:ext cx="1092200" cy="1606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1104900</xdr:colOff>
      <xdr:row>37</xdr:row>
      <xdr:rowOff>133350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D1313DD-FFD0-4059-B015-9133C1F7B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58000"/>
          <a:ext cx="1104900" cy="16065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19051</xdr:colOff>
      <xdr:row>41</xdr:row>
      <xdr:rowOff>19050</xdr:rowOff>
    </xdr:from>
    <xdr:to>
      <xdr:col>0</xdr:col>
      <xdr:colOff>1701801</xdr:colOff>
      <xdr:row>45</xdr:row>
      <xdr:rowOff>159270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9EC0EDB5-A3E9-4528-ABC2-9BD2160A0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8051800"/>
          <a:ext cx="1720850" cy="87682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18</xdr:row>
      <xdr:rowOff>6350</xdr:rowOff>
    </xdr:from>
    <xdr:to>
      <xdr:col>0</xdr:col>
      <xdr:colOff>1689100</xdr:colOff>
      <xdr:row>27</xdr:row>
      <xdr:rowOff>2998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E1157E30-B1BC-1E5D-5D70-C8B8B36E7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700" y="3803650"/>
          <a:ext cx="1676400" cy="165399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66410BE-302B-4E85-98F5-4190C6CCDC37}"/>
            </a:ext>
          </a:extLst>
        </xdr:cNvPr>
        <xdr:cNvSpPr txBox="1"/>
      </xdr:nvSpPr>
      <xdr:spPr>
        <a:xfrm>
          <a:off x="19050" y="387350"/>
          <a:ext cx="1597025" cy="1330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28575</xdr:colOff>
      <xdr:row>2</xdr:row>
      <xdr:rowOff>44451</xdr:rowOff>
    </xdr:from>
    <xdr:to>
      <xdr:col>0</xdr:col>
      <xdr:colOff>1646341</xdr:colOff>
      <xdr:row>10</xdr:row>
      <xdr:rowOff>69850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3183A1A-B54E-4D70-A143-1C0A9FF7D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425451"/>
          <a:ext cx="1617766" cy="1663699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26</xdr:row>
      <xdr:rowOff>177800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4837E76D-DA83-4D4D-8B63-B2E7019C3EA0}"/>
            </a:ext>
          </a:extLst>
        </xdr:cNvPr>
        <xdr:cNvSpPr txBox="1"/>
      </xdr:nvSpPr>
      <xdr:spPr>
        <a:xfrm>
          <a:off x="12700" y="4225925"/>
          <a:ext cx="1606550" cy="1695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0</xdr:col>
      <xdr:colOff>6350</xdr:colOff>
      <xdr:row>28</xdr:row>
      <xdr:rowOff>165100</xdr:rowOff>
    </xdr:from>
    <xdr:to>
      <xdr:col>0</xdr:col>
      <xdr:colOff>1098550</xdr:colOff>
      <xdr:row>37</xdr:row>
      <xdr:rowOff>114300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CDC031AA-1125-4426-8183-CA2ABCCAAE89}"/>
            </a:ext>
          </a:extLst>
        </xdr:cNvPr>
        <xdr:cNvSpPr txBox="1"/>
      </xdr:nvSpPr>
      <xdr:spPr>
        <a:xfrm>
          <a:off x="6350" y="6289675"/>
          <a:ext cx="1092200" cy="1663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1104900</xdr:colOff>
      <xdr:row>37</xdr:row>
      <xdr:rowOff>133350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E782E4F0-D4F9-4E35-816E-02B666B29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15075"/>
          <a:ext cx="1104900" cy="16573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19050</xdr:rowOff>
    </xdr:from>
    <xdr:to>
      <xdr:col>1</xdr:col>
      <xdr:colOff>1643085</xdr:colOff>
      <xdr:row>51</xdr:row>
      <xdr:rowOff>101600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BC837CCA-B764-4C96-8427-F0DC9D5EF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810625"/>
          <a:ext cx="3338535" cy="179705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18</xdr:row>
      <xdr:rowOff>6350</xdr:rowOff>
    </xdr:from>
    <xdr:to>
      <xdr:col>0</xdr:col>
      <xdr:colOff>1622425</xdr:colOff>
      <xdr:row>27</xdr:row>
      <xdr:rowOff>2998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8606FE81-B379-4787-8E71-B338E5351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700" y="4225925"/>
          <a:ext cx="1609725" cy="171114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6350</xdr:rowOff>
    </xdr:from>
    <xdr:to>
      <xdr:col>0</xdr:col>
      <xdr:colOff>2501900</xdr:colOff>
      <xdr:row>8</xdr:row>
      <xdr:rowOff>203200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68F25AC8-5853-47E3-8AE7-EB900C6234FF}"/>
            </a:ext>
          </a:extLst>
        </xdr:cNvPr>
        <xdr:cNvSpPr txBox="1"/>
      </xdr:nvSpPr>
      <xdr:spPr>
        <a:xfrm>
          <a:off x="19050" y="387350"/>
          <a:ext cx="1673225" cy="1444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0</xdr:col>
      <xdr:colOff>19050</xdr:colOff>
      <xdr:row>1</xdr:row>
      <xdr:rowOff>187327</xdr:rowOff>
    </xdr:from>
    <xdr:to>
      <xdr:col>1</xdr:col>
      <xdr:colOff>0</xdr:colOff>
      <xdr:row>8</xdr:row>
      <xdr:rowOff>95251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22FEE97-D8F6-405B-B9D0-657C18B18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77827"/>
          <a:ext cx="1657350" cy="1355724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18</xdr:row>
      <xdr:rowOff>6350</xdr:rowOff>
    </xdr:from>
    <xdr:to>
      <xdr:col>1</xdr:col>
      <xdr:colOff>0</xdr:colOff>
      <xdr:row>26</xdr:row>
      <xdr:rowOff>177800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D373E0CE-7EA5-47B7-99F2-3A08E415A179}"/>
            </a:ext>
          </a:extLst>
        </xdr:cNvPr>
        <xdr:cNvSpPr txBox="1"/>
      </xdr:nvSpPr>
      <xdr:spPr>
        <a:xfrm>
          <a:off x="12700" y="4511675"/>
          <a:ext cx="1682750" cy="1695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0</xdr:col>
      <xdr:colOff>6350</xdr:colOff>
      <xdr:row>28</xdr:row>
      <xdr:rowOff>165100</xdr:rowOff>
    </xdr:from>
    <xdr:to>
      <xdr:col>0</xdr:col>
      <xdr:colOff>1098550</xdr:colOff>
      <xdr:row>37</xdr:row>
      <xdr:rowOff>114300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85470F60-FDAE-4827-B56E-5C11F9B7AE8F}"/>
            </a:ext>
          </a:extLst>
        </xdr:cNvPr>
        <xdr:cNvSpPr txBox="1"/>
      </xdr:nvSpPr>
      <xdr:spPr>
        <a:xfrm>
          <a:off x="6350" y="6575425"/>
          <a:ext cx="1092200" cy="1663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1104900</xdr:colOff>
      <xdr:row>37</xdr:row>
      <xdr:rowOff>133350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AB4E76A-82C8-4494-91DA-8B23B38D4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600825"/>
          <a:ext cx="1104900" cy="16573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19050</xdr:rowOff>
    </xdr:from>
    <xdr:to>
      <xdr:col>1</xdr:col>
      <xdr:colOff>1662135</xdr:colOff>
      <xdr:row>51</xdr:row>
      <xdr:rowOff>101600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8406354-2AD1-479A-AD59-B979C0BBB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096375"/>
          <a:ext cx="3338535" cy="1797050"/>
        </a:xfrm>
        <a:prstGeom prst="rect">
          <a:avLst/>
        </a:prstGeom>
      </xdr:spPr>
    </xdr:pic>
    <xdr:clientData/>
  </xdr:twoCellAnchor>
  <xdr:twoCellAnchor editAs="oneCell">
    <xdr:from>
      <xdr:col>0</xdr:col>
      <xdr:colOff>22226</xdr:colOff>
      <xdr:row>17</xdr:row>
      <xdr:rowOff>187325</xdr:rowOff>
    </xdr:from>
    <xdr:to>
      <xdr:col>0</xdr:col>
      <xdr:colOff>1666876</xdr:colOff>
      <xdr:row>26</xdr:row>
      <xdr:rowOff>180974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8D0EC952-EA3F-83B3-1C19-E52DA0C3B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226" y="4454525"/>
          <a:ext cx="1644650" cy="170814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B9CC0-C8E5-4E7C-9251-2AD22A2D2642}">
  <dimension ref="A1:H69"/>
  <sheetViews>
    <sheetView tabSelected="1" workbookViewId="0">
      <selection activeCell="E57" sqref="E57"/>
    </sheetView>
  </sheetViews>
  <sheetFormatPr defaultRowHeight="15" x14ac:dyDescent="0.25"/>
  <cols>
    <col min="1" max="1" width="15.42578125" customWidth="1"/>
    <col min="2" max="2" width="23.5703125" customWidth="1"/>
    <col min="3" max="3" width="31.7109375" customWidth="1"/>
    <col min="4" max="4" width="13.85546875" customWidth="1"/>
    <col min="5" max="5" width="46.28515625" customWidth="1"/>
  </cols>
  <sheetData>
    <row r="1" spans="1:8" x14ac:dyDescent="0.25">
      <c r="A1" s="70" t="s">
        <v>0</v>
      </c>
      <c r="B1" s="70"/>
      <c r="C1" s="70"/>
      <c r="D1" s="70"/>
      <c r="E1" s="70"/>
    </row>
    <row r="2" spans="1:8" x14ac:dyDescent="0.25">
      <c r="A2" s="6"/>
      <c r="B2" s="7" t="s">
        <v>2</v>
      </c>
      <c r="C2" s="7" t="s">
        <v>3</v>
      </c>
      <c r="D2" s="7" t="s">
        <v>25</v>
      </c>
      <c r="E2" s="7" t="s">
        <v>15</v>
      </c>
    </row>
    <row r="3" spans="1:8" x14ac:dyDescent="0.25">
      <c r="A3" s="9"/>
      <c r="B3" s="7" t="s">
        <v>100</v>
      </c>
      <c r="C3" s="7" t="s">
        <v>74</v>
      </c>
      <c r="D3" s="10">
        <f>SUM(D4:D69)</f>
        <v>1549650</v>
      </c>
      <c r="E3" s="7" t="s">
        <v>125</v>
      </c>
    </row>
    <row r="4" spans="1:8" x14ac:dyDescent="0.25">
      <c r="A4" s="14" t="s">
        <v>65</v>
      </c>
      <c r="B4" s="15" t="s">
        <v>99</v>
      </c>
      <c r="C4" s="15" t="s">
        <v>14</v>
      </c>
      <c r="D4" s="16">
        <f>'LOTE 1'!F3</f>
        <v>31370</v>
      </c>
      <c r="E4" s="15" t="s">
        <v>92</v>
      </c>
      <c r="H4" s="64"/>
    </row>
    <row r="5" spans="1:8" x14ac:dyDescent="0.25">
      <c r="A5" s="17" t="s">
        <v>64</v>
      </c>
      <c r="B5" s="15" t="s">
        <v>4</v>
      </c>
      <c r="C5" s="15" t="s">
        <v>46</v>
      </c>
      <c r="D5" s="16">
        <f>'LOTE 1'!F19</f>
        <v>66500</v>
      </c>
      <c r="E5" s="15" t="s">
        <v>85</v>
      </c>
      <c r="H5" s="64"/>
    </row>
    <row r="6" spans="1:8" x14ac:dyDescent="0.25">
      <c r="A6" s="17" t="s">
        <v>11</v>
      </c>
      <c r="B6" s="15"/>
      <c r="C6" s="15" t="s">
        <v>47</v>
      </c>
      <c r="D6" s="16">
        <f>'LOTE 1'!F35</f>
        <v>41460</v>
      </c>
      <c r="E6" s="15" t="s">
        <v>86</v>
      </c>
      <c r="H6" s="64"/>
    </row>
    <row r="7" spans="1:8" x14ac:dyDescent="0.25">
      <c r="A7" s="15"/>
      <c r="B7" s="15"/>
      <c r="C7" s="15" t="s">
        <v>69</v>
      </c>
      <c r="D7" s="16">
        <f>'LOTE 1'!F46</f>
        <v>7500</v>
      </c>
      <c r="E7" s="15" t="s">
        <v>87</v>
      </c>
      <c r="H7" s="64"/>
    </row>
    <row r="8" spans="1:8" x14ac:dyDescent="0.25">
      <c r="A8" s="15"/>
      <c r="B8" s="15"/>
      <c r="C8" s="15" t="s">
        <v>70</v>
      </c>
      <c r="D8" s="18" t="s">
        <v>82</v>
      </c>
      <c r="E8" s="15" t="s">
        <v>83</v>
      </c>
      <c r="H8" s="64"/>
    </row>
    <row r="9" spans="1:8" x14ac:dyDescent="0.25">
      <c r="A9" s="15"/>
      <c r="B9" s="15"/>
      <c r="C9" s="15" t="s">
        <v>71</v>
      </c>
      <c r="D9" s="18" t="s">
        <v>82</v>
      </c>
      <c r="E9" s="15" t="s">
        <v>88</v>
      </c>
      <c r="H9" s="64"/>
    </row>
    <row r="10" spans="1:8" x14ac:dyDescent="0.25">
      <c r="A10" s="15"/>
      <c r="B10" s="15"/>
      <c r="C10" s="15" t="s">
        <v>72</v>
      </c>
      <c r="D10" s="18" t="s">
        <v>82</v>
      </c>
      <c r="E10" s="15" t="s">
        <v>89</v>
      </c>
      <c r="H10" s="64"/>
    </row>
    <row r="11" spans="1:8" x14ac:dyDescent="0.25">
      <c r="A11" s="15"/>
      <c r="B11" s="15"/>
      <c r="C11" s="15" t="s">
        <v>73</v>
      </c>
      <c r="D11" s="18" t="s">
        <v>82</v>
      </c>
      <c r="E11" s="15" t="s">
        <v>90</v>
      </c>
      <c r="H11" s="64"/>
    </row>
    <row r="12" spans="1:8" x14ac:dyDescent="0.25">
      <c r="A12" s="15"/>
      <c r="B12" s="15"/>
      <c r="C12" s="15"/>
      <c r="D12" s="18"/>
      <c r="E12" s="15" t="s">
        <v>91</v>
      </c>
      <c r="H12" s="64"/>
    </row>
    <row r="13" spans="1:8" ht="11.45" customHeight="1" x14ac:dyDescent="0.25">
      <c r="A13" s="9"/>
      <c r="B13" s="7" t="s">
        <v>66</v>
      </c>
      <c r="C13" s="9"/>
      <c r="D13" s="12"/>
      <c r="E13" s="9"/>
      <c r="H13" s="64"/>
    </row>
    <row r="14" spans="1:8" x14ac:dyDescent="0.25">
      <c r="A14" s="19" t="s">
        <v>68</v>
      </c>
      <c r="B14" s="20" t="s">
        <v>5</v>
      </c>
      <c r="C14" s="20" t="s">
        <v>14</v>
      </c>
      <c r="D14" s="21">
        <f>'LOTE 2'!F3</f>
        <v>31370</v>
      </c>
      <c r="E14" s="20" t="s">
        <v>84</v>
      </c>
      <c r="H14" s="64"/>
    </row>
    <row r="15" spans="1:8" x14ac:dyDescent="0.25">
      <c r="A15" s="19" t="s">
        <v>67</v>
      </c>
      <c r="B15" s="20" t="s">
        <v>6</v>
      </c>
      <c r="C15" s="20" t="s">
        <v>46</v>
      </c>
      <c r="D15" s="21">
        <f>'LOTE 2'!F18</f>
        <v>205500</v>
      </c>
      <c r="E15" s="20" t="s">
        <v>85</v>
      </c>
      <c r="H15" s="64"/>
    </row>
    <row r="16" spans="1:8" x14ac:dyDescent="0.25">
      <c r="A16" s="19" t="s">
        <v>75</v>
      </c>
      <c r="B16" s="20"/>
      <c r="C16" s="20" t="s">
        <v>47</v>
      </c>
      <c r="D16" s="21">
        <f>'LOTE 2'!F35</f>
        <v>41460</v>
      </c>
      <c r="E16" s="20" t="s">
        <v>86</v>
      </c>
      <c r="H16" s="64"/>
    </row>
    <row r="17" spans="1:8" x14ac:dyDescent="0.25">
      <c r="A17" s="20"/>
      <c r="B17" s="20"/>
      <c r="C17" s="20" t="s">
        <v>69</v>
      </c>
      <c r="D17" s="21">
        <f>'LOTE 2'!F46</f>
        <v>7500</v>
      </c>
      <c r="E17" s="20" t="s">
        <v>87</v>
      </c>
      <c r="H17" s="64"/>
    </row>
    <row r="18" spans="1:8" x14ac:dyDescent="0.25">
      <c r="A18" s="20"/>
      <c r="B18" s="20"/>
      <c r="C18" s="20" t="s">
        <v>70</v>
      </c>
      <c r="D18" s="22" t="s">
        <v>82</v>
      </c>
      <c r="E18" s="20" t="s">
        <v>83</v>
      </c>
      <c r="H18" s="64"/>
    </row>
    <row r="19" spans="1:8" x14ac:dyDescent="0.25">
      <c r="A19" s="20"/>
      <c r="B19" s="20"/>
      <c r="C19" s="20" t="s">
        <v>71</v>
      </c>
      <c r="D19" s="22" t="s">
        <v>82</v>
      </c>
      <c r="E19" s="20" t="s">
        <v>88</v>
      </c>
      <c r="H19" s="64"/>
    </row>
    <row r="20" spans="1:8" x14ac:dyDescent="0.25">
      <c r="A20" s="20"/>
      <c r="B20" s="20"/>
      <c r="C20" s="20" t="s">
        <v>72</v>
      </c>
      <c r="D20" s="22" t="s">
        <v>82</v>
      </c>
      <c r="E20" s="20" t="s">
        <v>89</v>
      </c>
      <c r="H20" s="64"/>
    </row>
    <row r="21" spans="1:8" x14ac:dyDescent="0.25">
      <c r="A21" s="20"/>
      <c r="B21" s="20"/>
      <c r="C21" s="20" t="s">
        <v>73</v>
      </c>
      <c r="D21" s="22" t="s">
        <v>82</v>
      </c>
      <c r="E21" s="20" t="s">
        <v>90</v>
      </c>
      <c r="H21" s="64"/>
    </row>
    <row r="22" spans="1:8" ht="10.5" customHeight="1" x14ac:dyDescent="0.25">
      <c r="A22" s="20"/>
      <c r="B22" s="20"/>
      <c r="C22" s="20"/>
      <c r="D22" s="22"/>
      <c r="E22" s="20" t="s">
        <v>91</v>
      </c>
      <c r="H22" s="64"/>
    </row>
    <row r="23" spans="1:8" ht="12.6" customHeight="1" x14ac:dyDescent="0.25">
      <c r="A23" s="20"/>
      <c r="B23" s="20"/>
      <c r="C23" s="20"/>
      <c r="D23" s="22"/>
      <c r="E23" s="23" t="s">
        <v>93</v>
      </c>
      <c r="H23" s="64"/>
    </row>
    <row r="24" spans="1:8" x14ac:dyDescent="0.25">
      <c r="A24" s="20"/>
      <c r="B24" s="20"/>
      <c r="C24" s="20"/>
      <c r="D24" s="22"/>
      <c r="E24" s="23" t="s">
        <v>97</v>
      </c>
      <c r="H24" s="64"/>
    </row>
    <row r="25" spans="1:8" ht="12" customHeight="1" x14ac:dyDescent="0.25">
      <c r="A25" s="9"/>
      <c r="B25" s="7" t="s">
        <v>66</v>
      </c>
      <c r="C25" s="9"/>
      <c r="D25" s="12"/>
      <c r="E25" s="9"/>
      <c r="H25" s="64"/>
    </row>
    <row r="26" spans="1:8" x14ac:dyDescent="0.25">
      <c r="A26" s="17" t="s">
        <v>76</v>
      </c>
      <c r="B26" s="15" t="s">
        <v>7</v>
      </c>
      <c r="C26" s="15" t="s">
        <v>14</v>
      </c>
      <c r="D26" s="16">
        <f>'LOTE 3'!F3</f>
        <v>31370</v>
      </c>
      <c r="E26" s="15" t="s">
        <v>84</v>
      </c>
      <c r="H26" s="64"/>
    </row>
    <row r="27" spans="1:8" x14ac:dyDescent="0.25">
      <c r="A27" s="17" t="s">
        <v>67</v>
      </c>
      <c r="B27" s="15" t="s">
        <v>8</v>
      </c>
      <c r="C27" s="15" t="s">
        <v>46</v>
      </c>
      <c r="D27" s="16">
        <f>'LOTE 3'!F18</f>
        <v>205500</v>
      </c>
      <c r="E27" s="15" t="s">
        <v>85</v>
      </c>
      <c r="H27" s="64"/>
    </row>
    <row r="28" spans="1:8" x14ac:dyDescent="0.25">
      <c r="A28" s="17" t="s">
        <v>75</v>
      </c>
      <c r="B28" s="15"/>
      <c r="C28" s="15" t="s">
        <v>47</v>
      </c>
      <c r="D28" s="16">
        <f>'LOTE 3'!F34</f>
        <v>41460</v>
      </c>
      <c r="E28" s="15" t="s">
        <v>86</v>
      </c>
      <c r="H28" s="64"/>
    </row>
    <row r="29" spans="1:8" x14ac:dyDescent="0.25">
      <c r="A29" s="15"/>
      <c r="B29" s="15"/>
      <c r="C29" s="15" t="s">
        <v>69</v>
      </c>
      <c r="D29" s="16">
        <f>'LOTE 3'!F45</f>
        <v>7500</v>
      </c>
      <c r="E29" s="15" t="s">
        <v>87</v>
      </c>
      <c r="H29" s="64"/>
    </row>
    <row r="30" spans="1:8" x14ac:dyDescent="0.25">
      <c r="A30" s="15"/>
      <c r="B30" s="15"/>
      <c r="C30" s="15" t="s">
        <v>70</v>
      </c>
      <c r="D30" s="18" t="s">
        <v>82</v>
      </c>
      <c r="E30" s="15" t="s">
        <v>83</v>
      </c>
      <c r="H30" s="64"/>
    </row>
    <row r="31" spans="1:8" x14ac:dyDescent="0.25">
      <c r="A31" s="15"/>
      <c r="B31" s="15"/>
      <c r="C31" s="15" t="s">
        <v>71</v>
      </c>
      <c r="D31" s="18" t="s">
        <v>82</v>
      </c>
      <c r="E31" s="15" t="s">
        <v>88</v>
      </c>
      <c r="H31" s="64"/>
    </row>
    <row r="32" spans="1:8" x14ac:dyDescent="0.25">
      <c r="A32" s="15"/>
      <c r="B32" s="15"/>
      <c r="C32" s="15" t="s">
        <v>72</v>
      </c>
      <c r="D32" s="18" t="s">
        <v>82</v>
      </c>
      <c r="E32" s="15" t="s">
        <v>89</v>
      </c>
      <c r="H32" s="64"/>
    </row>
    <row r="33" spans="1:8" x14ac:dyDescent="0.25">
      <c r="A33" s="15"/>
      <c r="B33" s="15"/>
      <c r="C33" s="15" t="s">
        <v>73</v>
      </c>
      <c r="D33" s="18" t="s">
        <v>82</v>
      </c>
      <c r="E33" s="15" t="s">
        <v>90</v>
      </c>
      <c r="H33" s="64"/>
    </row>
    <row r="34" spans="1:8" x14ac:dyDescent="0.25">
      <c r="A34" s="15"/>
      <c r="B34" s="15"/>
      <c r="C34" s="15"/>
      <c r="D34" s="18"/>
      <c r="E34" s="15" t="s">
        <v>91</v>
      </c>
      <c r="H34" s="64"/>
    </row>
    <row r="35" spans="1:8" ht="12" customHeight="1" x14ac:dyDescent="0.25">
      <c r="A35" s="15"/>
      <c r="B35" s="15"/>
      <c r="C35" s="15"/>
      <c r="D35" s="18"/>
      <c r="E35" s="24" t="s">
        <v>93</v>
      </c>
    </row>
    <row r="36" spans="1:8" x14ac:dyDescent="0.25">
      <c r="A36" s="15"/>
      <c r="B36" s="15"/>
      <c r="C36" s="15"/>
      <c r="D36" s="18"/>
      <c r="E36" s="24" t="s">
        <v>97</v>
      </c>
    </row>
    <row r="37" spans="1:8" ht="11.25" customHeight="1" x14ac:dyDescent="0.25">
      <c r="A37" s="9"/>
      <c r="B37" s="7" t="s">
        <v>117</v>
      </c>
      <c r="C37" s="9"/>
      <c r="D37" s="12"/>
      <c r="E37" s="9"/>
    </row>
    <row r="38" spans="1:8" x14ac:dyDescent="0.25">
      <c r="A38" s="19" t="s">
        <v>77</v>
      </c>
      <c r="B38" s="20" t="s">
        <v>9</v>
      </c>
      <c r="C38" s="20" t="s">
        <v>14</v>
      </c>
      <c r="D38" s="21">
        <f>'LOTE 4'!F3</f>
        <v>31370</v>
      </c>
      <c r="E38" s="20" t="s">
        <v>84</v>
      </c>
    </row>
    <row r="39" spans="1:8" x14ac:dyDescent="0.25">
      <c r="A39" s="19" t="s">
        <v>116</v>
      </c>
      <c r="B39" s="20" t="s">
        <v>10</v>
      </c>
      <c r="C39" s="20" t="s">
        <v>46</v>
      </c>
      <c r="D39" s="21">
        <f>'LOTE 4'!F18</f>
        <v>205500</v>
      </c>
      <c r="E39" s="20" t="s">
        <v>85</v>
      </c>
    </row>
    <row r="40" spans="1:8" x14ac:dyDescent="0.25">
      <c r="A40" s="19" t="s">
        <v>11</v>
      </c>
      <c r="B40" s="20"/>
      <c r="C40" s="20" t="s">
        <v>47</v>
      </c>
      <c r="D40" s="21">
        <f>'LOTE 4'!F35</f>
        <v>41460</v>
      </c>
      <c r="E40" s="20" t="s">
        <v>86</v>
      </c>
    </row>
    <row r="41" spans="1:8" x14ac:dyDescent="0.25">
      <c r="A41" s="20"/>
      <c r="B41" s="20"/>
      <c r="C41" s="20" t="s">
        <v>69</v>
      </c>
      <c r="D41" s="21">
        <f>'LOTE 4'!F46</f>
        <v>7500</v>
      </c>
      <c r="E41" s="20" t="s">
        <v>87</v>
      </c>
    </row>
    <row r="42" spans="1:8" x14ac:dyDescent="0.25">
      <c r="A42" s="20"/>
      <c r="B42" s="20"/>
      <c r="C42" s="20" t="s">
        <v>70</v>
      </c>
      <c r="D42" s="22" t="s">
        <v>82</v>
      </c>
      <c r="E42" s="20" t="s">
        <v>83</v>
      </c>
    </row>
    <row r="43" spans="1:8" x14ac:dyDescent="0.25">
      <c r="A43" s="20"/>
      <c r="B43" s="20"/>
      <c r="C43" s="20" t="s">
        <v>71</v>
      </c>
      <c r="D43" s="22" t="s">
        <v>82</v>
      </c>
      <c r="E43" s="20" t="s">
        <v>88</v>
      </c>
    </row>
    <row r="44" spans="1:8" x14ac:dyDescent="0.25">
      <c r="A44" s="20"/>
      <c r="B44" s="20"/>
      <c r="C44" s="20" t="s">
        <v>72</v>
      </c>
      <c r="D44" s="22" t="s">
        <v>82</v>
      </c>
      <c r="E44" s="20" t="s">
        <v>89</v>
      </c>
    </row>
    <row r="45" spans="1:8" x14ac:dyDescent="0.25">
      <c r="A45" s="20"/>
      <c r="B45" s="20"/>
      <c r="C45" s="20" t="s">
        <v>73</v>
      </c>
      <c r="D45" s="22" t="s">
        <v>82</v>
      </c>
      <c r="E45" s="20" t="s">
        <v>90</v>
      </c>
    </row>
    <row r="46" spans="1:8" x14ac:dyDescent="0.25">
      <c r="A46" s="20"/>
      <c r="B46" s="20"/>
      <c r="C46" s="20"/>
      <c r="D46" s="22"/>
      <c r="E46" s="20" t="s">
        <v>91</v>
      </c>
    </row>
    <row r="47" spans="1:8" ht="27" customHeight="1" x14ac:dyDescent="0.25">
      <c r="A47" s="20"/>
      <c r="B47" s="20"/>
      <c r="C47" s="20"/>
      <c r="D47" s="22"/>
      <c r="E47" s="23" t="s">
        <v>93</v>
      </c>
    </row>
    <row r="48" spans="1:8" x14ac:dyDescent="0.25">
      <c r="A48" s="20"/>
      <c r="B48" s="20"/>
      <c r="C48" s="20"/>
      <c r="D48" s="22"/>
      <c r="E48" s="23" t="s">
        <v>97</v>
      </c>
    </row>
    <row r="49" spans="1:5" ht="13.5" customHeight="1" x14ac:dyDescent="0.25">
      <c r="A49" s="9"/>
      <c r="B49" s="7" t="s">
        <v>117</v>
      </c>
      <c r="C49" s="9"/>
      <c r="D49" s="12"/>
      <c r="E49" s="9"/>
    </row>
    <row r="50" spans="1:5" x14ac:dyDescent="0.25">
      <c r="A50" s="17" t="s">
        <v>78</v>
      </c>
      <c r="B50" s="15" t="s">
        <v>12</v>
      </c>
      <c r="C50" s="15" t="s">
        <v>14</v>
      </c>
      <c r="D50" s="16">
        <f>'LOTE 5'!F3</f>
        <v>31370</v>
      </c>
      <c r="E50" s="15" t="s">
        <v>84</v>
      </c>
    </row>
    <row r="51" spans="1:5" x14ac:dyDescent="0.25">
      <c r="A51" s="17" t="s">
        <v>79</v>
      </c>
      <c r="B51" s="15" t="s">
        <v>13</v>
      </c>
      <c r="C51" s="15" t="s">
        <v>46</v>
      </c>
      <c r="D51" s="16">
        <f>'LOTE 5'!F18</f>
        <v>159770</v>
      </c>
      <c r="E51" s="15" t="s">
        <v>85</v>
      </c>
    </row>
    <row r="52" spans="1:5" x14ac:dyDescent="0.25">
      <c r="A52" s="17" t="s">
        <v>11</v>
      </c>
      <c r="B52" s="15"/>
      <c r="C52" s="15" t="s">
        <v>47</v>
      </c>
      <c r="D52" s="16">
        <f>'LOTE 5'!F29</f>
        <v>41460</v>
      </c>
      <c r="E52" s="15" t="s">
        <v>86</v>
      </c>
    </row>
    <row r="53" spans="1:5" x14ac:dyDescent="0.25">
      <c r="A53" s="15"/>
      <c r="B53" s="15"/>
      <c r="C53" s="15" t="s">
        <v>69</v>
      </c>
      <c r="D53" s="16">
        <f>'LOTE 5'!F40</f>
        <v>7500</v>
      </c>
      <c r="E53" s="15" t="s">
        <v>87</v>
      </c>
    </row>
    <row r="54" spans="1:5" x14ac:dyDescent="0.25">
      <c r="A54" s="15"/>
      <c r="B54" s="15"/>
      <c r="C54" s="15" t="s">
        <v>70</v>
      </c>
      <c r="D54" s="18" t="s">
        <v>82</v>
      </c>
      <c r="E54" s="15" t="s">
        <v>83</v>
      </c>
    </row>
    <row r="55" spans="1:5" x14ac:dyDescent="0.25">
      <c r="A55" s="15"/>
      <c r="B55" s="15"/>
      <c r="C55" s="15" t="s">
        <v>71</v>
      </c>
      <c r="D55" s="18" t="s">
        <v>82</v>
      </c>
      <c r="E55" s="15" t="s">
        <v>88</v>
      </c>
    </row>
    <row r="56" spans="1:5" x14ac:dyDescent="0.25">
      <c r="A56" s="15"/>
      <c r="B56" s="15"/>
      <c r="C56" s="15" t="s">
        <v>72</v>
      </c>
      <c r="D56" s="18" t="s">
        <v>82</v>
      </c>
      <c r="E56" s="15" t="s">
        <v>89</v>
      </c>
    </row>
    <row r="57" spans="1:5" x14ac:dyDescent="0.25">
      <c r="A57" s="15"/>
      <c r="B57" s="15"/>
      <c r="C57" s="15" t="s">
        <v>73</v>
      </c>
      <c r="D57" s="18" t="s">
        <v>82</v>
      </c>
      <c r="E57" s="15" t="s">
        <v>90</v>
      </c>
    </row>
    <row r="58" spans="1:5" x14ac:dyDescent="0.25">
      <c r="A58" s="15"/>
      <c r="B58" s="15"/>
      <c r="C58" s="15" t="s">
        <v>98</v>
      </c>
      <c r="D58" s="18" t="s">
        <v>82</v>
      </c>
      <c r="E58" s="15" t="s">
        <v>91</v>
      </c>
    </row>
    <row r="59" spans="1:5" ht="12.6" customHeight="1" x14ac:dyDescent="0.25">
      <c r="A59" s="15"/>
      <c r="B59" s="15"/>
      <c r="C59" s="15"/>
      <c r="D59" s="18"/>
      <c r="E59" s="24" t="s">
        <v>93</v>
      </c>
    </row>
    <row r="60" spans="1:5" ht="12.75" customHeight="1" x14ac:dyDescent="0.25">
      <c r="A60" s="9"/>
      <c r="B60" s="7" t="s">
        <v>117</v>
      </c>
      <c r="C60" s="9"/>
      <c r="D60" s="12"/>
      <c r="E60" s="9"/>
    </row>
    <row r="61" spans="1:5" x14ac:dyDescent="0.25">
      <c r="A61" s="19" t="s">
        <v>80</v>
      </c>
      <c r="B61" s="20" t="s">
        <v>16</v>
      </c>
      <c r="C61" s="20" t="s">
        <v>14</v>
      </c>
      <c r="D61" s="21">
        <f>'LOTE 0'!F3</f>
        <v>0</v>
      </c>
      <c r="E61" s="20" t="s">
        <v>94</v>
      </c>
    </row>
    <row r="62" spans="1:5" ht="14.1" customHeight="1" x14ac:dyDescent="0.25">
      <c r="A62" s="19" t="s">
        <v>81</v>
      </c>
      <c r="B62" s="20" t="s">
        <v>17</v>
      </c>
      <c r="C62" s="20" t="s">
        <v>46</v>
      </c>
      <c r="D62" s="21">
        <f>'LOTE 0'!F18</f>
        <v>0</v>
      </c>
      <c r="E62" s="20"/>
    </row>
    <row r="63" spans="1:5" x14ac:dyDescent="0.25">
      <c r="A63" s="19" t="s">
        <v>11</v>
      </c>
      <c r="B63" s="20"/>
      <c r="C63" s="20" t="s">
        <v>47</v>
      </c>
      <c r="D63" s="21">
        <f>'LOTE 0'!F29</f>
        <v>41460</v>
      </c>
      <c r="E63" s="20"/>
    </row>
    <row r="64" spans="1:5" x14ac:dyDescent="0.25">
      <c r="A64" s="20"/>
      <c r="B64" s="20"/>
      <c r="C64" s="20" t="s">
        <v>69</v>
      </c>
      <c r="D64" s="21">
        <f>'LOTE 0'!F40</f>
        <v>0</v>
      </c>
      <c r="E64" s="20"/>
    </row>
    <row r="65" spans="1:5" ht="13.5" customHeight="1" x14ac:dyDescent="0.25">
      <c r="A65" s="9"/>
      <c r="B65" s="7" t="s">
        <v>117</v>
      </c>
      <c r="C65" s="9"/>
      <c r="D65" s="12"/>
      <c r="E65" s="9"/>
    </row>
    <row r="66" spans="1:5" x14ac:dyDescent="0.25">
      <c r="A66" s="17" t="s">
        <v>108</v>
      </c>
      <c r="B66" s="15" t="s">
        <v>111</v>
      </c>
      <c r="C66" s="15" t="s">
        <v>14</v>
      </c>
      <c r="D66" s="16">
        <f>ESCOLA!F3</f>
        <v>31370</v>
      </c>
      <c r="E66" s="15"/>
    </row>
    <row r="67" spans="1:5" x14ac:dyDescent="0.25">
      <c r="A67" s="17" t="s">
        <v>109</v>
      </c>
      <c r="B67" s="15"/>
      <c r="C67" s="15" t="s">
        <v>112</v>
      </c>
      <c r="D67" s="16">
        <f>ESCOLA!F18</f>
        <v>129200</v>
      </c>
      <c r="E67" s="15"/>
    </row>
    <row r="68" spans="1:5" x14ac:dyDescent="0.25">
      <c r="A68" s="17" t="s">
        <v>110</v>
      </c>
      <c r="B68" s="15"/>
      <c r="C68" s="15" t="s">
        <v>115</v>
      </c>
      <c r="D68" s="16">
        <f>ESCOLA!F29</f>
        <v>95700</v>
      </c>
      <c r="E68" s="15"/>
    </row>
    <row r="69" spans="1:5" x14ac:dyDescent="0.25">
      <c r="A69" s="17" t="s">
        <v>11</v>
      </c>
      <c r="B69" s="15"/>
      <c r="C69" s="15" t="s">
        <v>69</v>
      </c>
      <c r="D69" s="16">
        <f>ESCOLA!F40</f>
        <v>7500</v>
      </c>
      <c r="E69" s="15"/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D20AC-2304-4CB4-B857-701CC04BD351}">
  <dimension ref="A1:M93"/>
  <sheetViews>
    <sheetView workbookViewId="0">
      <selection activeCell="C12" sqref="C12:E17"/>
    </sheetView>
  </sheetViews>
  <sheetFormatPr defaultRowHeight="15" x14ac:dyDescent="0.25"/>
  <cols>
    <col min="1" max="1" width="28.140625" customWidth="1"/>
    <col min="2" max="2" width="79.85546875" customWidth="1"/>
    <col min="3" max="3" width="11.140625" customWidth="1"/>
    <col min="4" max="4" width="4.28515625" customWidth="1"/>
    <col min="5" max="5" width="11.140625" customWidth="1"/>
    <col min="6" max="7" width="10.85546875" customWidth="1"/>
    <col min="8" max="8" width="4.140625" customWidth="1"/>
    <col min="9" max="11" width="4.42578125" customWidth="1"/>
    <col min="12" max="12" width="4" customWidth="1"/>
  </cols>
  <sheetData>
    <row r="1" spans="1:7" x14ac:dyDescent="0.25">
      <c r="A1" s="25" t="s">
        <v>1</v>
      </c>
      <c r="B1" s="26"/>
      <c r="C1" s="26"/>
      <c r="D1" s="26"/>
      <c r="E1" s="26"/>
      <c r="F1" s="27" t="s">
        <v>52</v>
      </c>
      <c r="G1" s="28">
        <f>SUM(F1:F57)</f>
        <v>146830</v>
      </c>
    </row>
    <row r="2" spans="1:7" x14ac:dyDescent="0.25">
      <c r="A2" s="29" t="s">
        <v>45</v>
      </c>
      <c r="B2" s="7" t="s">
        <v>59</v>
      </c>
      <c r="C2" s="7" t="s">
        <v>49</v>
      </c>
      <c r="D2" s="7" t="s">
        <v>50</v>
      </c>
      <c r="E2" s="7" t="s">
        <v>27</v>
      </c>
      <c r="F2" s="7" t="s">
        <v>51</v>
      </c>
      <c r="G2" s="30"/>
    </row>
    <row r="3" spans="1:7" x14ac:dyDescent="0.25">
      <c r="A3" s="31"/>
      <c r="B3" s="7"/>
      <c r="C3" s="7"/>
      <c r="D3" s="7"/>
      <c r="E3" s="7"/>
      <c r="F3" s="32">
        <f>SUM(E3:E17)</f>
        <v>31370</v>
      </c>
      <c r="G3" s="33"/>
    </row>
    <row r="4" spans="1:7" x14ac:dyDescent="0.25">
      <c r="A4" s="8"/>
      <c r="B4" s="11" t="s">
        <v>19</v>
      </c>
      <c r="C4" s="34">
        <v>3450</v>
      </c>
      <c r="D4" s="11">
        <v>1</v>
      </c>
      <c r="E4" s="34">
        <f>C4*D4</f>
        <v>3450</v>
      </c>
      <c r="F4" s="34"/>
      <c r="G4" s="33"/>
    </row>
    <row r="5" spans="1:7" x14ac:dyDescent="0.25">
      <c r="A5" s="8"/>
      <c r="B5" s="35" t="s">
        <v>20</v>
      </c>
      <c r="C5" s="34">
        <v>1700</v>
      </c>
      <c r="D5" s="11">
        <v>1</v>
      </c>
      <c r="E5" s="34">
        <f t="shared" ref="E5:E16" si="0">C5*D5</f>
        <v>1700</v>
      </c>
      <c r="F5" s="36"/>
      <c r="G5" s="33"/>
    </row>
    <row r="6" spans="1:7" x14ac:dyDescent="0.25">
      <c r="A6" s="37"/>
      <c r="B6" s="35" t="s">
        <v>21</v>
      </c>
      <c r="C6" s="34">
        <v>1300</v>
      </c>
      <c r="D6" s="11">
        <v>2</v>
      </c>
      <c r="E6" s="34">
        <f t="shared" si="0"/>
        <v>2600</v>
      </c>
      <c r="F6" s="38"/>
      <c r="G6" s="33"/>
    </row>
    <row r="7" spans="1:7" x14ac:dyDescent="0.25">
      <c r="A7" s="37"/>
      <c r="B7" s="11" t="s">
        <v>22</v>
      </c>
      <c r="C7" s="34">
        <v>465</v>
      </c>
      <c r="D7" s="11">
        <v>2</v>
      </c>
      <c r="E7" s="34">
        <f t="shared" si="0"/>
        <v>930</v>
      </c>
      <c r="F7" s="38"/>
      <c r="G7" s="33"/>
    </row>
    <row r="8" spans="1:7" x14ac:dyDescent="0.25">
      <c r="A8" s="37"/>
      <c r="B8" s="11" t="s">
        <v>23</v>
      </c>
      <c r="C8" s="34">
        <v>240</v>
      </c>
      <c r="D8" s="11">
        <v>2</v>
      </c>
      <c r="E8" s="34">
        <f t="shared" si="0"/>
        <v>480</v>
      </c>
      <c r="F8" s="38"/>
      <c r="G8" s="33"/>
    </row>
    <row r="9" spans="1:7" x14ac:dyDescent="0.25">
      <c r="A9" s="37"/>
      <c r="B9" s="11" t="s">
        <v>24</v>
      </c>
      <c r="C9" s="34">
        <v>840</v>
      </c>
      <c r="D9" s="11">
        <v>4</v>
      </c>
      <c r="E9" s="34">
        <f t="shared" si="0"/>
        <v>3360</v>
      </c>
      <c r="F9" s="38"/>
      <c r="G9" s="33"/>
    </row>
    <row r="10" spans="1:7" x14ac:dyDescent="0.25">
      <c r="A10" s="37"/>
      <c r="B10" s="35" t="s">
        <v>26</v>
      </c>
      <c r="C10" s="34">
        <v>5000</v>
      </c>
      <c r="D10" s="11">
        <v>1</v>
      </c>
      <c r="E10" s="34">
        <f t="shared" si="0"/>
        <v>5000</v>
      </c>
      <c r="F10" s="38"/>
      <c r="G10" s="33"/>
    </row>
    <row r="11" spans="1:7" x14ac:dyDescent="0.25">
      <c r="A11" s="37"/>
      <c r="B11" s="11" t="s">
        <v>95</v>
      </c>
      <c r="C11" s="34">
        <v>2500</v>
      </c>
      <c r="D11" s="11">
        <v>1</v>
      </c>
      <c r="E11" s="34">
        <f t="shared" si="0"/>
        <v>2500</v>
      </c>
      <c r="F11" s="38"/>
      <c r="G11" s="33"/>
    </row>
    <row r="12" spans="1:7" x14ac:dyDescent="0.25">
      <c r="A12" s="8"/>
      <c r="B12" s="11" t="s">
        <v>101</v>
      </c>
      <c r="C12" s="34">
        <v>1500</v>
      </c>
      <c r="D12" s="11">
        <v>1</v>
      </c>
      <c r="E12" s="34">
        <f t="shared" si="0"/>
        <v>1500</v>
      </c>
      <c r="F12" s="38"/>
      <c r="G12" s="33"/>
    </row>
    <row r="13" spans="1:7" ht="18.600000000000001" customHeight="1" x14ac:dyDescent="0.25">
      <c r="A13" s="8"/>
      <c r="B13" s="35" t="s">
        <v>28</v>
      </c>
      <c r="C13" s="34">
        <v>2300</v>
      </c>
      <c r="D13" s="11">
        <v>1</v>
      </c>
      <c r="E13" s="34">
        <f t="shared" si="0"/>
        <v>2300</v>
      </c>
      <c r="F13" s="38"/>
      <c r="G13" s="33"/>
    </row>
    <row r="14" spans="1:7" x14ac:dyDescent="0.25">
      <c r="A14" s="8"/>
      <c r="B14" s="35" t="s">
        <v>126</v>
      </c>
      <c r="C14" s="34">
        <v>1500</v>
      </c>
      <c r="D14" s="11">
        <v>1</v>
      </c>
      <c r="E14" s="34">
        <f t="shared" si="0"/>
        <v>1500</v>
      </c>
      <c r="F14" s="38"/>
      <c r="G14" s="33"/>
    </row>
    <row r="15" spans="1:7" ht="30" customHeight="1" x14ac:dyDescent="0.25">
      <c r="A15" s="8"/>
      <c r="B15" s="39" t="s">
        <v>30</v>
      </c>
      <c r="C15" s="34">
        <v>400</v>
      </c>
      <c r="D15" s="11">
        <v>1</v>
      </c>
      <c r="E15" s="34">
        <f t="shared" si="0"/>
        <v>400</v>
      </c>
      <c r="F15" s="38"/>
      <c r="G15" s="33"/>
    </row>
    <row r="16" spans="1:7" ht="27.95" customHeight="1" x14ac:dyDescent="0.25">
      <c r="A16" s="8"/>
      <c r="B16" s="13" t="s">
        <v>32</v>
      </c>
      <c r="C16" s="40">
        <v>650</v>
      </c>
      <c r="D16" s="11">
        <v>1</v>
      </c>
      <c r="E16" s="34">
        <f t="shared" si="0"/>
        <v>650</v>
      </c>
      <c r="F16" s="38"/>
      <c r="G16" s="33"/>
    </row>
    <row r="17" spans="1:7" x14ac:dyDescent="0.25">
      <c r="A17" s="8"/>
      <c r="B17" s="11" t="s">
        <v>31</v>
      </c>
      <c r="C17" s="40">
        <v>5000</v>
      </c>
      <c r="D17" s="11">
        <v>1</v>
      </c>
      <c r="E17" s="34">
        <f t="shared" ref="E17" si="1">C17*D17</f>
        <v>5000</v>
      </c>
      <c r="F17" s="41"/>
      <c r="G17" s="33"/>
    </row>
    <row r="18" spans="1:7" x14ac:dyDescent="0.25">
      <c r="A18" s="42"/>
      <c r="B18" s="43"/>
      <c r="C18" s="42"/>
      <c r="D18" s="42"/>
      <c r="E18" s="42"/>
      <c r="F18" s="44" t="s">
        <v>55</v>
      </c>
      <c r="G18" s="8"/>
    </row>
    <row r="19" spans="1:7" x14ac:dyDescent="0.25">
      <c r="A19" s="31" t="s">
        <v>46</v>
      </c>
      <c r="B19" s="31"/>
      <c r="C19" s="31"/>
      <c r="D19" s="31"/>
      <c r="E19" s="31"/>
      <c r="F19" s="45">
        <f>SUM(E20:E27)</f>
        <v>66500</v>
      </c>
      <c r="G19" s="46"/>
    </row>
    <row r="20" spans="1:7" x14ac:dyDescent="0.25">
      <c r="A20" s="8"/>
      <c r="B20" s="11" t="s">
        <v>39</v>
      </c>
      <c r="C20" s="40">
        <v>65000</v>
      </c>
      <c r="D20" s="11">
        <v>0</v>
      </c>
      <c r="E20" s="34">
        <f t="shared" ref="E20:E25" si="2">C20*D20</f>
        <v>0</v>
      </c>
      <c r="F20" s="8"/>
      <c r="G20" s="8"/>
    </row>
    <row r="21" spans="1:7" x14ac:dyDescent="0.25">
      <c r="A21" s="8"/>
      <c r="B21" s="11" t="s">
        <v>36</v>
      </c>
      <c r="C21" s="40">
        <v>57000</v>
      </c>
      <c r="D21" s="11">
        <v>0</v>
      </c>
      <c r="E21" s="34">
        <f t="shared" si="2"/>
        <v>0</v>
      </c>
      <c r="F21" s="8"/>
      <c r="G21" s="8"/>
    </row>
    <row r="22" spans="1:7" x14ac:dyDescent="0.25">
      <c r="A22" s="8"/>
      <c r="B22" s="11" t="s">
        <v>37</v>
      </c>
      <c r="C22" s="40">
        <v>58000</v>
      </c>
      <c r="D22" s="11">
        <v>1</v>
      </c>
      <c r="E22" s="34">
        <f t="shared" si="2"/>
        <v>58000</v>
      </c>
      <c r="F22" s="8"/>
      <c r="G22" s="8"/>
    </row>
    <row r="23" spans="1:7" x14ac:dyDescent="0.25">
      <c r="A23" s="8"/>
      <c r="B23" s="11" t="s">
        <v>38</v>
      </c>
      <c r="C23" s="40">
        <v>0</v>
      </c>
      <c r="D23" s="11">
        <v>1</v>
      </c>
      <c r="E23" s="34">
        <f t="shared" si="2"/>
        <v>0</v>
      </c>
      <c r="F23" s="8"/>
      <c r="G23" s="8"/>
    </row>
    <row r="24" spans="1:7" x14ac:dyDescent="0.25">
      <c r="A24" s="8"/>
      <c r="B24" s="11" t="s">
        <v>40</v>
      </c>
      <c r="C24" s="40">
        <v>4900</v>
      </c>
      <c r="D24" s="11">
        <v>1</v>
      </c>
      <c r="E24" s="34">
        <f t="shared" si="2"/>
        <v>4900</v>
      </c>
      <c r="F24" s="8"/>
      <c r="G24" s="8"/>
    </row>
    <row r="25" spans="1:7" x14ac:dyDescent="0.25">
      <c r="A25" s="8"/>
      <c r="B25" s="11" t="s">
        <v>41</v>
      </c>
      <c r="C25" s="40">
        <v>450</v>
      </c>
      <c r="D25" s="11">
        <v>8</v>
      </c>
      <c r="E25" s="34">
        <f t="shared" si="2"/>
        <v>3600</v>
      </c>
      <c r="F25" s="8"/>
      <c r="G25" s="8"/>
    </row>
    <row r="26" spans="1:7" x14ac:dyDescent="0.25">
      <c r="A26" s="8"/>
      <c r="B26" s="8"/>
      <c r="C26" s="8"/>
      <c r="D26" s="8"/>
      <c r="E26" s="8"/>
      <c r="F26" s="8"/>
      <c r="G26" s="8"/>
    </row>
    <row r="27" spans="1:7" x14ac:dyDescent="0.25">
      <c r="A27" s="8"/>
      <c r="B27" s="8"/>
      <c r="C27" s="8"/>
      <c r="D27" s="8"/>
      <c r="E27" s="8"/>
      <c r="F27" s="8"/>
      <c r="G27" s="8"/>
    </row>
    <row r="28" spans="1:7" x14ac:dyDescent="0.25">
      <c r="A28" s="8"/>
      <c r="B28" s="8"/>
      <c r="C28" s="8"/>
      <c r="D28" s="8"/>
      <c r="E28" s="8"/>
      <c r="F28" s="8"/>
      <c r="G28" s="8"/>
    </row>
    <row r="29" spans="1:7" x14ac:dyDescent="0.25">
      <c r="A29" s="8"/>
      <c r="B29" s="8"/>
      <c r="C29" s="8"/>
      <c r="D29" s="8"/>
      <c r="E29" s="8"/>
      <c r="F29" s="8"/>
      <c r="G29" s="8"/>
    </row>
    <row r="30" spans="1:7" x14ac:dyDescent="0.25">
      <c r="A30" s="8"/>
      <c r="B30" s="8"/>
      <c r="C30" s="8"/>
      <c r="D30" s="8"/>
      <c r="E30" s="8"/>
      <c r="F30" s="8"/>
      <c r="G30" s="8"/>
    </row>
    <row r="31" spans="1:7" x14ac:dyDescent="0.25">
      <c r="A31" s="8"/>
      <c r="B31" s="8"/>
      <c r="C31" s="8"/>
      <c r="D31" s="8"/>
      <c r="E31" s="8"/>
      <c r="F31" s="8"/>
      <c r="G31" s="8"/>
    </row>
    <row r="32" spans="1:7" x14ac:dyDescent="0.25">
      <c r="A32" s="8"/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x14ac:dyDescent="0.25">
      <c r="A34" s="31"/>
      <c r="B34" s="31"/>
      <c r="C34" s="31"/>
      <c r="D34" s="31"/>
      <c r="E34" s="31"/>
      <c r="F34" s="44" t="s">
        <v>56</v>
      </c>
      <c r="G34" s="8"/>
    </row>
    <row r="35" spans="1:7" x14ac:dyDescent="0.25">
      <c r="A35" s="31" t="s">
        <v>47</v>
      </c>
      <c r="B35" s="31"/>
      <c r="C35" s="31"/>
      <c r="D35" s="31"/>
      <c r="E35" s="31"/>
      <c r="F35" s="45">
        <f>SUM(E36:E40)</f>
        <v>41460</v>
      </c>
      <c r="G35" s="46"/>
    </row>
    <row r="36" spans="1:7" x14ac:dyDescent="0.25">
      <c r="A36" s="8"/>
      <c r="B36" s="11" t="s">
        <v>58</v>
      </c>
      <c r="C36" s="40">
        <v>5630</v>
      </c>
      <c r="D36" s="11">
        <v>6</v>
      </c>
      <c r="E36" s="34">
        <f t="shared" ref="E36:E39" si="3">C36*D36</f>
        <v>33780</v>
      </c>
      <c r="F36" s="8"/>
      <c r="G36" s="8"/>
    </row>
    <row r="37" spans="1:7" x14ac:dyDescent="0.25">
      <c r="A37" s="8"/>
      <c r="B37" s="11" t="s">
        <v>54</v>
      </c>
      <c r="C37" s="40">
        <v>55</v>
      </c>
      <c r="D37" s="11">
        <v>36</v>
      </c>
      <c r="E37" s="34">
        <f t="shared" si="3"/>
        <v>1980</v>
      </c>
      <c r="F37" s="8"/>
      <c r="G37" s="8"/>
    </row>
    <row r="38" spans="1:7" x14ac:dyDescent="0.25">
      <c r="A38" s="8"/>
      <c r="B38" s="11" t="s">
        <v>60</v>
      </c>
      <c r="C38" s="40">
        <v>750</v>
      </c>
      <c r="D38" s="11">
        <v>6</v>
      </c>
      <c r="E38" s="34">
        <f t="shared" si="3"/>
        <v>4500</v>
      </c>
      <c r="F38" s="8"/>
      <c r="G38" s="8"/>
    </row>
    <row r="39" spans="1:7" x14ac:dyDescent="0.25">
      <c r="A39" s="8"/>
      <c r="B39" s="11" t="s">
        <v>40</v>
      </c>
      <c r="C39" s="40">
        <v>1200</v>
      </c>
      <c r="D39" s="11">
        <v>1</v>
      </c>
      <c r="E39" s="34">
        <f t="shared" si="3"/>
        <v>1200</v>
      </c>
      <c r="F39" s="8"/>
      <c r="G39" s="8"/>
    </row>
    <row r="40" spans="1:7" x14ac:dyDescent="0.25">
      <c r="A40" s="8"/>
      <c r="B40" s="8"/>
      <c r="C40" s="8"/>
      <c r="D40" s="8"/>
      <c r="E40" s="8"/>
      <c r="F40" s="8"/>
      <c r="G40" s="8"/>
    </row>
    <row r="41" spans="1:7" x14ac:dyDescent="0.25">
      <c r="A41" s="8"/>
      <c r="B41" s="8"/>
      <c r="C41" s="8"/>
      <c r="D41" s="8"/>
      <c r="E41" s="8"/>
      <c r="F41" s="8"/>
      <c r="G41" s="8"/>
    </row>
    <row r="42" spans="1:7" x14ac:dyDescent="0.25">
      <c r="A42" s="8"/>
      <c r="B42" s="8"/>
      <c r="C42" s="8"/>
      <c r="D42" s="8"/>
      <c r="E42" s="8"/>
      <c r="F42" s="8"/>
      <c r="G42" s="8"/>
    </row>
    <row r="43" spans="1:7" x14ac:dyDescent="0.25">
      <c r="A43" s="8"/>
      <c r="B43" s="8"/>
      <c r="C43" s="8"/>
      <c r="D43" s="8"/>
      <c r="E43" s="8"/>
      <c r="F43" s="8"/>
      <c r="G43" s="8"/>
    </row>
    <row r="44" spans="1:7" x14ac:dyDescent="0.25">
      <c r="A44" s="8"/>
      <c r="B44" s="8"/>
      <c r="C44" s="8"/>
      <c r="D44" s="8"/>
      <c r="E44" s="8"/>
      <c r="F44" s="8"/>
      <c r="G44" s="8"/>
    </row>
    <row r="45" spans="1:7" x14ac:dyDescent="0.25">
      <c r="A45" s="44"/>
      <c r="B45" s="44"/>
      <c r="C45" s="44"/>
      <c r="D45" s="44"/>
      <c r="E45" s="44"/>
      <c r="F45" s="44" t="s">
        <v>57</v>
      </c>
      <c r="G45" s="47"/>
    </row>
    <row r="46" spans="1:7" x14ac:dyDescent="0.25">
      <c r="A46" s="31" t="s">
        <v>48</v>
      </c>
      <c r="B46" s="44"/>
      <c r="C46" s="44"/>
      <c r="D46" s="44"/>
      <c r="E46" s="44"/>
      <c r="F46" s="45">
        <f>SUM(E47:E48)</f>
        <v>7500</v>
      </c>
      <c r="G46" s="47"/>
    </row>
    <row r="47" spans="1:7" x14ac:dyDescent="0.25">
      <c r="A47" s="8"/>
      <c r="B47" s="11" t="s">
        <v>42</v>
      </c>
      <c r="C47" s="40">
        <v>2500</v>
      </c>
      <c r="D47" s="11">
        <v>1</v>
      </c>
      <c r="E47" s="34">
        <f t="shared" ref="E47:E48" si="4">C47*D47</f>
        <v>2500</v>
      </c>
      <c r="F47" s="8"/>
      <c r="G47" s="8"/>
    </row>
    <row r="48" spans="1:7" x14ac:dyDescent="0.25">
      <c r="A48" s="8"/>
      <c r="B48" s="11" t="s">
        <v>43</v>
      </c>
      <c r="C48" s="40">
        <v>2500</v>
      </c>
      <c r="D48" s="11">
        <v>2</v>
      </c>
      <c r="E48" s="34">
        <f t="shared" si="4"/>
        <v>5000</v>
      </c>
      <c r="F48" s="8"/>
      <c r="G48" s="8"/>
    </row>
    <row r="49" spans="1:7" x14ac:dyDescent="0.25">
      <c r="A49" s="8"/>
      <c r="B49" s="8"/>
      <c r="C49" s="48"/>
      <c r="D49" s="8"/>
      <c r="E49" s="49"/>
      <c r="F49" s="8"/>
      <c r="G49" s="8"/>
    </row>
    <row r="50" spans="1:7" x14ac:dyDescent="0.25">
      <c r="A50" s="8"/>
      <c r="B50" s="8"/>
      <c r="C50" s="48"/>
      <c r="D50" s="8"/>
      <c r="E50" s="49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  <row r="53" spans="1:7" x14ac:dyDescent="0.25">
      <c r="A53" s="8"/>
      <c r="B53" s="8"/>
      <c r="C53" s="8"/>
      <c r="D53" s="8"/>
      <c r="E53" s="8"/>
      <c r="F53" s="8"/>
      <c r="G53" s="8"/>
    </row>
    <row r="78" spans="7:13" x14ac:dyDescent="0.25">
      <c r="G78">
        <v>1.2</v>
      </c>
      <c r="H78">
        <v>1.2</v>
      </c>
      <c r="I78">
        <v>1.2</v>
      </c>
      <c r="J78">
        <v>1.2</v>
      </c>
      <c r="K78">
        <v>1.2</v>
      </c>
      <c r="L78">
        <v>1.2</v>
      </c>
    </row>
    <row r="79" spans="7:13" ht="23.25" x14ac:dyDescent="0.25">
      <c r="G79" s="2"/>
      <c r="H79" s="2"/>
      <c r="I79" s="2"/>
      <c r="J79" s="2"/>
      <c r="K79" s="2"/>
      <c r="L79" s="2"/>
      <c r="M79" s="4" t="s">
        <v>34</v>
      </c>
    </row>
    <row r="80" spans="7:13" x14ac:dyDescent="0.25">
      <c r="G80" s="71" t="s">
        <v>35</v>
      </c>
      <c r="H80" s="71"/>
      <c r="I80" s="71"/>
      <c r="J80" s="72" t="s">
        <v>33</v>
      </c>
      <c r="K80" s="72"/>
      <c r="L80" s="72"/>
      <c r="M80" s="5">
        <v>2.4</v>
      </c>
    </row>
    <row r="81" spans="6:13" x14ac:dyDescent="0.25">
      <c r="F81">
        <v>1</v>
      </c>
      <c r="G81" s="3">
        <v>1.2</v>
      </c>
      <c r="H81" s="3">
        <v>1.2</v>
      </c>
      <c r="I81" s="3">
        <v>1.2</v>
      </c>
      <c r="J81" s="3">
        <v>1.2</v>
      </c>
      <c r="K81" s="3">
        <v>1.2</v>
      </c>
      <c r="L81" s="3">
        <v>1.2</v>
      </c>
      <c r="M81" s="1"/>
    </row>
    <row r="82" spans="6:13" x14ac:dyDescent="0.25">
      <c r="F82">
        <v>1</v>
      </c>
      <c r="G82" s="3"/>
      <c r="H82" s="3"/>
      <c r="I82" s="3"/>
      <c r="J82" s="3"/>
      <c r="K82" s="3"/>
      <c r="L82" s="3">
        <v>1</v>
      </c>
      <c r="M82" s="1"/>
    </row>
    <row r="83" spans="6:13" x14ac:dyDescent="0.25">
      <c r="F83">
        <v>1</v>
      </c>
      <c r="G83" s="3"/>
      <c r="H83" s="3"/>
      <c r="I83" s="3"/>
      <c r="J83" s="3"/>
      <c r="K83" s="3"/>
      <c r="L83" s="3">
        <v>1</v>
      </c>
      <c r="M83" s="1"/>
    </row>
    <row r="84" spans="6:13" x14ac:dyDescent="0.25">
      <c r="F84">
        <v>1</v>
      </c>
      <c r="G84" s="3"/>
      <c r="H84" s="3"/>
      <c r="I84" s="3"/>
      <c r="J84" s="3"/>
      <c r="K84" s="3"/>
      <c r="L84" s="3">
        <v>1</v>
      </c>
      <c r="M84" s="1"/>
    </row>
    <row r="85" spans="6:13" x14ac:dyDescent="0.25">
      <c r="F85">
        <v>1</v>
      </c>
      <c r="G85" s="3"/>
      <c r="H85" s="3"/>
      <c r="I85" s="3"/>
      <c r="J85" s="3"/>
      <c r="K85" s="3"/>
      <c r="L85" s="3">
        <v>1</v>
      </c>
      <c r="M85" s="1"/>
    </row>
    <row r="86" spans="6:13" x14ac:dyDescent="0.25">
      <c r="F86">
        <v>1</v>
      </c>
      <c r="G86" s="3"/>
      <c r="H86" s="3"/>
      <c r="I86" s="3"/>
      <c r="J86" s="3"/>
      <c r="K86" s="3"/>
      <c r="L86" s="3">
        <v>1</v>
      </c>
      <c r="M86" s="1"/>
    </row>
    <row r="87" spans="6:13" x14ac:dyDescent="0.25">
      <c r="F87">
        <v>1</v>
      </c>
      <c r="G87" s="3"/>
      <c r="H87" s="3"/>
      <c r="I87" s="3"/>
      <c r="J87" s="3"/>
      <c r="K87" s="3"/>
      <c r="L87" s="3">
        <v>1</v>
      </c>
      <c r="M87" s="1"/>
    </row>
    <row r="88" spans="6:13" x14ac:dyDescent="0.25">
      <c r="F88">
        <v>1</v>
      </c>
      <c r="G88" s="3"/>
      <c r="H88" s="3"/>
      <c r="I88" s="3"/>
      <c r="J88" s="3"/>
      <c r="K88" s="3"/>
      <c r="L88" s="3">
        <v>1</v>
      </c>
      <c r="M88" s="1"/>
    </row>
    <row r="89" spans="6:13" x14ac:dyDescent="0.25">
      <c r="F89">
        <v>1</v>
      </c>
      <c r="G89" s="3"/>
      <c r="H89" s="3"/>
      <c r="I89" s="3"/>
      <c r="J89" s="3"/>
      <c r="K89" s="3"/>
      <c r="L89" s="3">
        <v>1</v>
      </c>
      <c r="M89" s="1"/>
    </row>
    <row r="90" spans="6:13" x14ac:dyDescent="0.25">
      <c r="F90">
        <v>1</v>
      </c>
      <c r="G90" s="3"/>
      <c r="H90" s="3"/>
      <c r="I90" s="3"/>
      <c r="J90" s="3"/>
      <c r="K90" s="3"/>
      <c r="L90" s="3">
        <v>1</v>
      </c>
      <c r="M90" s="1"/>
    </row>
    <row r="91" spans="6:13" x14ac:dyDescent="0.25">
      <c r="F91">
        <v>1</v>
      </c>
      <c r="G91" s="3"/>
      <c r="H91" s="3"/>
      <c r="I91" s="3"/>
      <c r="J91" s="3"/>
      <c r="K91" s="3"/>
      <c r="L91" s="3">
        <v>1</v>
      </c>
      <c r="M91" s="1"/>
    </row>
    <row r="92" spans="6:13" x14ac:dyDescent="0.25">
      <c r="F92">
        <v>1</v>
      </c>
      <c r="G92" s="3"/>
      <c r="H92" s="3"/>
      <c r="I92" s="3"/>
      <c r="J92" s="3"/>
      <c r="K92" s="3"/>
      <c r="L92" s="3">
        <v>1</v>
      </c>
      <c r="M92" s="1"/>
    </row>
    <row r="93" spans="6:13" x14ac:dyDescent="0.25">
      <c r="F93">
        <f>SUM(F81:F92)</f>
        <v>12</v>
      </c>
    </row>
  </sheetData>
  <mergeCells count="2">
    <mergeCell ref="G80:I80"/>
    <mergeCell ref="J80:L80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9222E-69BA-4A26-A3D8-E85D61A730C2}">
  <dimension ref="A1:G53"/>
  <sheetViews>
    <sheetView workbookViewId="0">
      <selection activeCell="C11" sqref="C11:E16"/>
    </sheetView>
  </sheetViews>
  <sheetFormatPr defaultRowHeight="15" x14ac:dyDescent="0.25"/>
  <cols>
    <col min="1" max="1" width="27.42578125" customWidth="1"/>
    <col min="2" max="2" width="53.85546875" customWidth="1"/>
    <col min="3" max="3" width="11.28515625" customWidth="1"/>
    <col min="4" max="4" width="3.85546875" customWidth="1"/>
    <col min="5" max="5" width="11.85546875" customWidth="1"/>
    <col min="6" max="6" width="12.7109375" customWidth="1"/>
    <col min="7" max="7" width="13.5703125" customWidth="1"/>
  </cols>
  <sheetData>
    <row r="1" spans="1:7" x14ac:dyDescent="0.25">
      <c r="A1" s="25" t="s">
        <v>44</v>
      </c>
      <c r="B1" s="26"/>
      <c r="C1" s="26"/>
      <c r="D1" s="26"/>
      <c r="E1" s="26"/>
      <c r="F1" s="27" t="s">
        <v>52</v>
      </c>
      <c r="G1" s="28">
        <f>SUM(F1:F57)</f>
        <v>285830</v>
      </c>
    </row>
    <row r="2" spans="1:7" x14ac:dyDescent="0.25">
      <c r="A2" s="50" t="s">
        <v>45</v>
      </c>
      <c r="B2" s="51" t="s">
        <v>59</v>
      </c>
      <c r="C2" s="51" t="s">
        <v>49</v>
      </c>
      <c r="D2" s="51" t="s">
        <v>50</v>
      </c>
      <c r="E2" s="50" t="s">
        <v>27</v>
      </c>
      <c r="F2" s="51" t="s">
        <v>51</v>
      </c>
      <c r="G2" s="52"/>
    </row>
    <row r="3" spans="1:7" x14ac:dyDescent="0.25">
      <c r="A3" s="11"/>
      <c r="B3" s="11" t="s">
        <v>19</v>
      </c>
      <c r="C3" s="34">
        <v>3450</v>
      </c>
      <c r="D3" s="11">
        <v>1</v>
      </c>
      <c r="E3" s="34">
        <f>C3*D3</f>
        <v>3450</v>
      </c>
      <c r="F3" s="53">
        <f>SUM(E3:E17)</f>
        <v>31370</v>
      </c>
      <c r="G3" s="76"/>
    </row>
    <row r="4" spans="1:7" ht="18.95" customHeight="1" x14ac:dyDescent="0.25">
      <c r="A4" s="11"/>
      <c r="B4" s="35" t="s">
        <v>20</v>
      </c>
      <c r="C4" s="34">
        <v>1700</v>
      </c>
      <c r="D4" s="11">
        <v>1</v>
      </c>
      <c r="E4" s="34">
        <f t="shared" ref="E4:E16" si="0">C4*D4</f>
        <v>1700</v>
      </c>
      <c r="F4" s="73"/>
      <c r="G4" s="77"/>
    </row>
    <row r="5" spans="1:7" ht="17.100000000000001" customHeight="1" x14ac:dyDescent="0.25">
      <c r="A5" s="11"/>
      <c r="B5" s="35" t="s">
        <v>21</v>
      </c>
      <c r="C5" s="34">
        <v>1300</v>
      </c>
      <c r="D5" s="11">
        <v>2</v>
      </c>
      <c r="E5" s="34">
        <f t="shared" si="0"/>
        <v>2600</v>
      </c>
      <c r="F5" s="75"/>
      <c r="G5" s="77"/>
    </row>
    <row r="6" spans="1:7" x14ac:dyDescent="0.25">
      <c r="A6" s="11"/>
      <c r="B6" s="11" t="s">
        <v>22</v>
      </c>
      <c r="C6" s="34">
        <v>465</v>
      </c>
      <c r="D6" s="11">
        <v>2</v>
      </c>
      <c r="E6" s="34">
        <f t="shared" si="0"/>
        <v>930</v>
      </c>
      <c r="F6" s="75"/>
      <c r="G6" s="77"/>
    </row>
    <row r="7" spans="1:7" x14ac:dyDescent="0.25">
      <c r="A7" s="11"/>
      <c r="B7" s="11" t="s">
        <v>23</v>
      </c>
      <c r="C7" s="34">
        <v>240</v>
      </c>
      <c r="D7" s="11">
        <v>2</v>
      </c>
      <c r="E7" s="34">
        <f t="shared" si="0"/>
        <v>480</v>
      </c>
      <c r="F7" s="75"/>
      <c r="G7" s="77"/>
    </row>
    <row r="8" spans="1:7" x14ac:dyDescent="0.25">
      <c r="A8" s="11"/>
      <c r="B8" s="11" t="s">
        <v>24</v>
      </c>
      <c r="C8" s="34">
        <v>840</v>
      </c>
      <c r="D8" s="11">
        <v>4</v>
      </c>
      <c r="E8" s="34">
        <f t="shared" si="0"/>
        <v>3360</v>
      </c>
      <c r="F8" s="75"/>
      <c r="G8" s="77"/>
    </row>
    <row r="9" spans="1:7" ht="15" customHeight="1" x14ac:dyDescent="0.25">
      <c r="A9" s="11"/>
      <c r="B9" s="35" t="s">
        <v>26</v>
      </c>
      <c r="C9" s="34">
        <v>5000</v>
      </c>
      <c r="D9" s="11">
        <v>1</v>
      </c>
      <c r="E9" s="34">
        <f t="shared" si="0"/>
        <v>5000</v>
      </c>
      <c r="F9" s="75"/>
      <c r="G9" s="77"/>
    </row>
    <row r="10" spans="1:7" x14ac:dyDescent="0.25">
      <c r="A10" s="11"/>
      <c r="B10" s="11" t="s">
        <v>95</v>
      </c>
      <c r="C10" s="34">
        <v>2500</v>
      </c>
      <c r="D10" s="11">
        <v>1</v>
      </c>
      <c r="E10" s="34">
        <f t="shared" si="0"/>
        <v>2500</v>
      </c>
      <c r="F10" s="75"/>
      <c r="G10" s="77"/>
    </row>
    <row r="11" spans="1:7" x14ac:dyDescent="0.25">
      <c r="A11" s="11"/>
      <c r="B11" s="11" t="s">
        <v>101</v>
      </c>
      <c r="C11" s="34">
        <v>1500</v>
      </c>
      <c r="D11" s="11">
        <v>1</v>
      </c>
      <c r="E11" s="34">
        <f t="shared" si="0"/>
        <v>1500</v>
      </c>
      <c r="F11" s="75"/>
      <c r="G11" s="77"/>
    </row>
    <row r="12" spans="1:7" ht="22.5" customHeight="1" x14ac:dyDescent="0.25">
      <c r="A12" s="11"/>
      <c r="B12" s="35" t="s">
        <v>28</v>
      </c>
      <c r="C12" s="34">
        <v>2300</v>
      </c>
      <c r="D12" s="11">
        <v>1</v>
      </c>
      <c r="E12" s="34">
        <f t="shared" si="0"/>
        <v>2300</v>
      </c>
      <c r="F12" s="75"/>
      <c r="G12" s="77"/>
    </row>
    <row r="13" spans="1:7" ht="12.95" customHeight="1" x14ac:dyDescent="0.25">
      <c r="A13" s="11"/>
      <c r="B13" s="35" t="s">
        <v>29</v>
      </c>
      <c r="C13" s="34">
        <v>1500</v>
      </c>
      <c r="D13" s="11">
        <v>1</v>
      </c>
      <c r="E13" s="34">
        <f t="shared" si="0"/>
        <v>1500</v>
      </c>
      <c r="F13" s="75"/>
      <c r="G13" s="77"/>
    </row>
    <row r="14" spans="1:7" ht="36.75" customHeight="1" x14ac:dyDescent="0.25">
      <c r="A14" s="11" t="s">
        <v>96</v>
      </c>
      <c r="B14" s="39" t="s">
        <v>30</v>
      </c>
      <c r="C14" s="34">
        <v>400</v>
      </c>
      <c r="D14" s="11">
        <v>1</v>
      </c>
      <c r="E14" s="34">
        <f t="shared" si="0"/>
        <v>400</v>
      </c>
      <c r="F14" s="75"/>
      <c r="G14" s="77"/>
    </row>
    <row r="15" spans="1:7" ht="36.75" x14ac:dyDescent="0.25">
      <c r="A15" s="11"/>
      <c r="B15" s="13" t="s">
        <v>32</v>
      </c>
      <c r="C15" s="40">
        <v>650</v>
      </c>
      <c r="D15" s="11">
        <v>1</v>
      </c>
      <c r="E15" s="34">
        <f t="shared" si="0"/>
        <v>650</v>
      </c>
      <c r="F15" s="75"/>
      <c r="G15" s="77"/>
    </row>
    <row r="16" spans="1:7" x14ac:dyDescent="0.25">
      <c r="A16" s="11"/>
      <c r="B16" s="11" t="s">
        <v>31</v>
      </c>
      <c r="C16" s="40">
        <v>5000</v>
      </c>
      <c r="D16" s="11">
        <v>1</v>
      </c>
      <c r="E16" s="34">
        <f t="shared" si="0"/>
        <v>5000</v>
      </c>
      <c r="F16" s="74"/>
      <c r="G16" s="78"/>
    </row>
    <row r="17" spans="1:7" x14ac:dyDescent="0.25">
      <c r="A17" s="42"/>
      <c r="B17" s="43"/>
      <c r="C17" s="42"/>
      <c r="D17" s="42"/>
      <c r="E17" s="42"/>
      <c r="F17" s="44" t="s">
        <v>55</v>
      </c>
      <c r="G17" s="42"/>
    </row>
    <row r="18" spans="1:7" x14ac:dyDescent="0.25">
      <c r="A18" s="31" t="s">
        <v>46</v>
      </c>
      <c r="B18" s="31"/>
      <c r="C18" s="31"/>
      <c r="D18" s="31"/>
      <c r="E18" s="31"/>
      <c r="F18" s="45">
        <f>SUM(E19:E26)</f>
        <v>205500</v>
      </c>
      <c r="G18" s="31"/>
    </row>
    <row r="19" spans="1:7" x14ac:dyDescent="0.25">
      <c r="A19" s="8"/>
      <c r="B19" s="11" t="s">
        <v>39</v>
      </c>
      <c r="C19" s="40">
        <v>65000</v>
      </c>
      <c r="D19" s="11">
        <v>1</v>
      </c>
      <c r="E19" s="34">
        <f t="shared" ref="E19:E24" si="1">C19*D19</f>
        <v>65000</v>
      </c>
      <c r="F19" s="73"/>
      <c r="G19" s="73"/>
    </row>
    <row r="20" spans="1:7" x14ac:dyDescent="0.25">
      <c r="A20" s="8"/>
      <c r="B20" s="11" t="s">
        <v>36</v>
      </c>
      <c r="C20" s="40">
        <v>57000</v>
      </c>
      <c r="D20" s="11">
        <v>1</v>
      </c>
      <c r="E20" s="34">
        <f t="shared" si="1"/>
        <v>57000</v>
      </c>
      <c r="F20" s="75"/>
      <c r="G20" s="75"/>
    </row>
    <row r="21" spans="1:7" x14ac:dyDescent="0.25">
      <c r="A21" s="8"/>
      <c r="B21" s="11" t="s">
        <v>37</v>
      </c>
      <c r="C21" s="40">
        <v>58000</v>
      </c>
      <c r="D21" s="11">
        <v>1</v>
      </c>
      <c r="E21" s="34">
        <f t="shared" si="1"/>
        <v>58000</v>
      </c>
      <c r="F21" s="75"/>
      <c r="G21" s="75"/>
    </row>
    <row r="22" spans="1:7" x14ac:dyDescent="0.25">
      <c r="A22" s="8"/>
      <c r="B22" s="11" t="s">
        <v>38</v>
      </c>
      <c r="C22" s="40">
        <v>0</v>
      </c>
      <c r="D22" s="11">
        <v>0</v>
      </c>
      <c r="E22" s="34">
        <f t="shared" si="1"/>
        <v>0</v>
      </c>
      <c r="F22" s="75"/>
      <c r="G22" s="75"/>
    </row>
    <row r="23" spans="1:7" x14ac:dyDescent="0.25">
      <c r="A23" s="8"/>
      <c r="B23" s="11" t="s">
        <v>40</v>
      </c>
      <c r="C23" s="40">
        <v>4900</v>
      </c>
      <c r="D23" s="11">
        <v>3</v>
      </c>
      <c r="E23" s="34">
        <f t="shared" si="1"/>
        <v>14700</v>
      </c>
      <c r="F23" s="75"/>
      <c r="G23" s="75"/>
    </row>
    <row r="24" spans="1:7" x14ac:dyDescent="0.25">
      <c r="A24" s="8"/>
      <c r="B24" s="11" t="s">
        <v>41</v>
      </c>
      <c r="C24" s="40">
        <v>450</v>
      </c>
      <c r="D24" s="11">
        <v>24</v>
      </c>
      <c r="E24" s="34">
        <f t="shared" si="1"/>
        <v>10800</v>
      </c>
      <c r="F24" s="74"/>
      <c r="G24" s="74"/>
    </row>
    <row r="25" spans="1:7" x14ac:dyDescent="0.25">
      <c r="A25" s="8"/>
      <c r="B25" s="8"/>
      <c r="C25" s="8"/>
      <c r="D25" s="8"/>
      <c r="E25" s="8"/>
      <c r="F25" s="8"/>
      <c r="G25" s="8"/>
    </row>
    <row r="26" spans="1:7" x14ac:dyDescent="0.25">
      <c r="A26" s="8"/>
      <c r="B26" s="8"/>
      <c r="C26" s="8"/>
      <c r="D26" s="8"/>
      <c r="E26" s="8"/>
      <c r="F26" s="8"/>
      <c r="G26" s="8"/>
    </row>
    <row r="27" spans="1:7" x14ac:dyDescent="0.25">
      <c r="A27" s="8"/>
      <c r="B27" s="8"/>
      <c r="C27" s="8"/>
      <c r="D27" s="8"/>
      <c r="E27" s="8"/>
      <c r="F27" s="8"/>
      <c r="G27" s="8"/>
    </row>
    <row r="28" spans="1:7" x14ac:dyDescent="0.25">
      <c r="A28" s="8"/>
      <c r="B28" s="8"/>
      <c r="C28" s="8"/>
      <c r="D28" s="8"/>
      <c r="E28" s="8"/>
      <c r="F28" s="8"/>
      <c r="G28" s="8"/>
    </row>
    <row r="29" spans="1:7" x14ac:dyDescent="0.25">
      <c r="A29" s="8"/>
      <c r="B29" s="8"/>
      <c r="C29" s="8"/>
      <c r="D29" s="8"/>
      <c r="E29" s="8"/>
      <c r="F29" s="8"/>
      <c r="G29" s="8"/>
    </row>
    <row r="30" spans="1:7" x14ac:dyDescent="0.25">
      <c r="A30" s="8"/>
      <c r="B30" s="8"/>
      <c r="C30" s="8"/>
      <c r="D30" s="8"/>
      <c r="E30" s="8"/>
      <c r="F30" s="8"/>
      <c r="G30" s="8"/>
    </row>
    <row r="31" spans="1:7" x14ac:dyDescent="0.25">
      <c r="A31" s="8"/>
      <c r="B31" s="8"/>
      <c r="C31" s="8"/>
      <c r="D31" s="8"/>
      <c r="E31" s="8"/>
      <c r="F31" s="8"/>
      <c r="G31" s="8"/>
    </row>
    <row r="32" spans="1:7" x14ac:dyDescent="0.25">
      <c r="A32" s="8"/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x14ac:dyDescent="0.25">
      <c r="A34" s="42"/>
      <c r="B34" s="42"/>
      <c r="C34" s="42"/>
      <c r="D34" s="42"/>
      <c r="E34" s="42"/>
      <c r="F34" s="44" t="s">
        <v>56</v>
      </c>
      <c r="G34" s="42"/>
    </row>
    <row r="35" spans="1:7" x14ac:dyDescent="0.25">
      <c r="A35" s="31" t="s">
        <v>47</v>
      </c>
      <c r="B35" s="31"/>
      <c r="C35" s="31"/>
      <c r="D35" s="31"/>
      <c r="E35" s="31"/>
      <c r="F35" s="45">
        <f>SUM(E36:E40)</f>
        <v>41460</v>
      </c>
      <c r="G35" s="31"/>
    </row>
    <row r="36" spans="1:7" x14ac:dyDescent="0.25">
      <c r="A36" s="8"/>
      <c r="B36" s="11" t="s">
        <v>58</v>
      </c>
      <c r="C36" s="40">
        <v>5630</v>
      </c>
      <c r="D36" s="11">
        <v>6</v>
      </c>
      <c r="E36" s="34">
        <f t="shared" ref="E36:E37" si="2">C36*D36</f>
        <v>33780</v>
      </c>
      <c r="F36" s="73"/>
      <c r="G36" s="73"/>
    </row>
    <row r="37" spans="1:7" x14ac:dyDescent="0.25">
      <c r="A37" s="8"/>
      <c r="B37" s="11" t="s">
        <v>54</v>
      </c>
      <c r="C37" s="40">
        <v>55</v>
      </c>
      <c r="D37" s="11">
        <v>36</v>
      </c>
      <c r="E37" s="34">
        <f t="shared" si="2"/>
        <v>1980</v>
      </c>
      <c r="F37" s="75"/>
      <c r="G37" s="75"/>
    </row>
    <row r="38" spans="1:7" x14ac:dyDescent="0.25">
      <c r="A38" s="8"/>
      <c r="B38" s="11" t="s">
        <v>60</v>
      </c>
      <c r="C38" s="40">
        <v>750</v>
      </c>
      <c r="D38" s="11">
        <v>6</v>
      </c>
      <c r="E38" s="34">
        <f t="shared" ref="E38" si="3">C38*D38</f>
        <v>4500</v>
      </c>
      <c r="F38" s="75"/>
      <c r="G38" s="75"/>
    </row>
    <row r="39" spans="1:7" x14ac:dyDescent="0.25">
      <c r="A39" s="8"/>
      <c r="B39" s="11" t="s">
        <v>40</v>
      </c>
      <c r="C39" s="40">
        <v>1200</v>
      </c>
      <c r="D39" s="11">
        <v>1</v>
      </c>
      <c r="E39" s="34">
        <f t="shared" ref="E39" si="4">C39*D39</f>
        <v>1200</v>
      </c>
      <c r="F39" s="75"/>
      <c r="G39" s="75"/>
    </row>
    <row r="40" spans="1:7" x14ac:dyDescent="0.25">
      <c r="A40" s="8"/>
      <c r="B40" s="11"/>
      <c r="C40" s="11"/>
      <c r="D40" s="11"/>
      <c r="E40" s="11"/>
      <c r="F40" s="75"/>
      <c r="G40" s="75"/>
    </row>
    <row r="41" spans="1:7" x14ac:dyDescent="0.25">
      <c r="A41" s="8"/>
      <c r="B41" s="11"/>
      <c r="C41" s="11"/>
      <c r="D41" s="11"/>
      <c r="E41" s="11"/>
      <c r="F41" s="75"/>
      <c r="G41" s="75"/>
    </row>
    <row r="42" spans="1:7" x14ac:dyDescent="0.25">
      <c r="A42" s="8"/>
      <c r="B42" s="11"/>
      <c r="C42" s="11"/>
      <c r="D42" s="11"/>
      <c r="E42" s="11"/>
      <c r="F42" s="75"/>
      <c r="G42" s="75"/>
    </row>
    <row r="43" spans="1:7" x14ac:dyDescent="0.25">
      <c r="A43" s="8"/>
      <c r="B43" s="11"/>
      <c r="C43" s="11"/>
      <c r="D43" s="11"/>
      <c r="E43" s="11"/>
      <c r="F43" s="75"/>
      <c r="G43" s="75"/>
    </row>
    <row r="44" spans="1:7" x14ac:dyDescent="0.25">
      <c r="A44" s="8"/>
      <c r="B44" s="11"/>
      <c r="C44" s="11"/>
      <c r="D44" s="11"/>
      <c r="E44" s="11"/>
      <c r="F44" s="74"/>
      <c r="G44" s="74"/>
    </row>
    <row r="45" spans="1:7" x14ac:dyDescent="0.25">
      <c r="A45" s="44"/>
      <c r="B45" s="44"/>
      <c r="C45" s="44"/>
      <c r="D45" s="44"/>
      <c r="E45" s="44"/>
      <c r="F45" s="44" t="s">
        <v>57</v>
      </c>
      <c r="G45" s="44"/>
    </row>
    <row r="46" spans="1:7" x14ac:dyDescent="0.25">
      <c r="A46" s="31" t="s">
        <v>48</v>
      </c>
      <c r="B46" s="44"/>
      <c r="C46" s="44"/>
      <c r="D46" s="44"/>
      <c r="E46" s="44"/>
      <c r="F46" s="45">
        <f>SUM(E47:E48)</f>
        <v>7500</v>
      </c>
      <c r="G46" s="44"/>
    </row>
    <row r="47" spans="1:7" x14ac:dyDescent="0.25">
      <c r="A47" s="46"/>
      <c r="B47" s="11" t="s">
        <v>42</v>
      </c>
      <c r="C47" s="40">
        <v>2500</v>
      </c>
      <c r="D47" s="11">
        <v>1</v>
      </c>
      <c r="E47" s="34">
        <f t="shared" ref="E47:E48" si="5">C47*D47</f>
        <v>2500</v>
      </c>
      <c r="F47" s="73"/>
      <c r="G47" s="73"/>
    </row>
    <row r="48" spans="1:7" x14ac:dyDescent="0.25">
      <c r="A48" s="8"/>
      <c r="B48" s="11" t="s">
        <v>43</v>
      </c>
      <c r="C48" s="40">
        <v>2500</v>
      </c>
      <c r="D48" s="11">
        <v>2</v>
      </c>
      <c r="E48" s="34">
        <f t="shared" si="5"/>
        <v>5000</v>
      </c>
      <c r="F48" s="74"/>
      <c r="G48" s="74"/>
    </row>
    <row r="49" spans="1:7" x14ac:dyDescent="0.25">
      <c r="A49" s="8"/>
      <c r="B49" s="8"/>
      <c r="C49" s="8"/>
      <c r="D49" s="8"/>
      <c r="E49" s="8"/>
      <c r="F49" s="8"/>
      <c r="G49" s="8"/>
    </row>
    <row r="50" spans="1:7" x14ac:dyDescent="0.25">
      <c r="A50" s="8"/>
      <c r="B50" s="8"/>
      <c r="C50" s="8"/>
      <c r="D50" s="8"/>
      <c r="E50" s="8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  <row r="53" spans="1:7" x14ac:dyDescent="0.25">
      <c r="A53" s="8"/>
      <c r="B53" s="8"/>
      <c r="C53" s="8"/>
      <c r="D53" s="8"/>
      <c r="E53" s="8"/>
      <c r="F53" s="8"/>
      <c r="G53" s="8"/>
    </row>
  </sheetData>
  <mergeCells count="8">
    <mergeCell ref="F47:F48"/>
    <mergeCell ref="G47:G48"/>
    <mergeCell ref="F4:F16"/>
    <mergeCell ref="G3:G16"/>
    <mergeCell ref="F19:F24"/>
    <mergeCell ref="G19:G24"/>
    <mergeCell ref="F36:F44"/>
    <mergeCell ref="G36:G44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E6E88-158D-4B2C-AAAE-27F14D41021F}">
  <dimension ref="A1:G57"/>
  <sheetViews>
    <sheetView topLeftCell="A13" workbookViewId="0">
      <selection activeCell="C11" sqref="C11:E16"/>
    </sheetView>
  </sheetViews>
  <sheetFormatPr defaultRowHeight="15" x14ac:dyDescent="0.25"/>
  <cols>
    <col min="1" max="1" width="27.42578125" customWidth="1"/>
    <col min="2" max="2" width="54.5703125" customWidth="1"/>
    <col min="3" max="3" width="11.85546875" customWidth="1"/>
    <col min="4" max="4" width="3.5703125" customWidth="1"/>
    <col min="5" max="5" width="11.7109375" customWidth="1"/>
    <col min="6" max="6" width="12.5703125" customWidth="1"/>
    <col min="7" max="7" width="13.140625" customWidth="1"/>
  </cols>
  <sheetData>
    <row r="1" spans="1:7" x14ac:dyDescent="0.25">
      <c r="A1" s="25" t="s">
        <v>76</v>
      </c>
      <c r="B1" s="26"/>
      <c r="C1" s="26"/>
      <c r="D1" s="26"/>
      <c r="E1" s="26"/>
      <c r="F1" s="27" t="s">
        <v>52</v>
      </c>
      <c r="G1" s="28">
        <f>SUM(F1:F56)</f>
        <v>285830</v>
      </c>
    </row>
    <row r="2" spans="1:7" x14ac:dyDescent="0.25">
      <c r="A2" s="50" t="s">
        <v>45</v>
      </c>
      <c r="B2" s="52"/>
      <c r="C2" s="51" t="s">
        <v>49</v>
      </c>
      <c r="D2" s="51" t="s">
        <v>50</v>
      </c>
      <c r="E2" s="50" t="s">
        <v>27</v>
      </c>
      <c r="F2" s="51" t="s">
        <v>51</v>
      </c>
      <c r="G2" s="52"/>
    </row>
    <row r="3" spans="1:7" x14ac:dyDescent="0.25">
      <c r="A3" s="11"/>
      <c r="B3" s="11" t="s">
        <v>19</v>
      </c>
      <c r="C3" s="34">
        <v>3450</v>
      </c>
      <c r="D3" s="11">
        <v>1</v>
      </c>
      <c r="E3" s="34">
        <f>C3*D3</f>
        <v>3450</v>
      </c>
      <c r="F3" s="53">
        <f>SUM(E3:E17)</f>
        <v>31370</v>
      </c>
      <c r="G3" s="76"/>
    </row>
    <row r="4" spans="1:7" x14ac:dyDescent="0.25">
      <c r="A4" s="11"/>
      <c r="B4" s="35" t="s">
        <v>20</v>
      </c>
      <c r="C4" s="34">
        <v>1700</v>
      </c>
      <c r="D4" s="11">
        <v>1</v>
      </c>
      <c r="E4" s="34">
        <f t="shared" ref="E4:E16" si="0">C4*D4</f>
        <v>1700</v>
      </c>
      <c r="F4" s="73"/>
      <c r="G4" s="77"/>
    </row>
    <row r="5" spans="1:7" x14ac:dyDescent="0.25">
      <c r="A5" s="11"/>
      <c r="B5" s="35" t="s">
        <v>21</v>
      </c>
      <c r="C5" s="34">
        <v>1300</v>
      </c>
      <c r="D5" s="11">
        <v>2</v>
      </c>
      <c r="E5" s="34">
        <f t="shared" si="0"/>
        <v>2600</v>
      </c>
      <c r="F5" s="75"/>
      <c r="G5" s="77"/>
    </row>
    <row r="6" spans="1:7" x14ac:dyDescent="0.25">
      <c r="A6" s="11"/>
      <c r="B6" s="11" t="s">
        <v>22</v>
      </c>
      <c r="C6" s="34">
        <v>465</v>
      </c>
      <c r="D6" s="11">
        <v>2</v>
      </c>
      <c r="E6" s="34">
        <f t="shared" si="0"/>
        <v>930</v>
      </c>
      <c r="F6" s="75"/>
      <c r="G6" s="77"/>
    </row>
    <row r="7" spans="1:7" x14ac:dyDescent="0.25">
      <c r="A7" s="11"/>
      <c r="B7" s="11" t="s">
        <v>23</v>
      </c>
      <c r="C7" s="34">
        <v>240</v>
      </c>
      <c r="D7" s="11">
        <v>2</v>
      </c>
      <c r="E7" s="34">
        <f t="shared" si="0"/>
        <v>480</v>
      </c>
      <c r="F7" s="75"/>
      <c r="G7" s="77"/>
    </row>
    <row r="8" spans="1:7" x14ac:dyDescent="0.25">
      <c r="A8" s="11"/>
      <c r="B8" s="11" t="s">
        <v>24</v>
      </c>
      <c r="C8" s="34">
        <v>840</v>
      </c>
      <c r="D8" s="11">
        <v>4</v>
      </c>
      <c r="E8" s="34">
        <f t="shared" si="0"/>
        <v>3360</v>
      </c>
      <c r="F8" s="75"/>
      <c r="G8" s="77"/>
    </row>
    <row r="9" spans="1:7" x14ac:dyDescent="0.25">
      <c r="A9" s="11"/>
      <c r="B9" s="35" t="s">
        <v>26</v>
      </c>
      <c r="C9" s="34">
        <v>5000</v>
      </c>
      <c r="D9" s="11">
        <v>1</v>
      </c>
      <c r="E9" s="34">
        <f t="shared" si="0"/>
        <v>5000</v>
      </c>
      <c r="F9" s="75"/>
      <c r="G9" s="77"/>
    </row>
    <row r="10" spans="1:7" x14ac:dyDescent="0.25">
      <c r="A10" s="11"/>
      <c r="B10" s="11" t="s">
        <v>95</v>
      </c>
      <c r="C10" s="34">
        <v>2500</v>
      </c>
      <c r="D10" s="11">
        <v>1</v>
      </c>
      <c r="E10" s="34">
        <f t="shared" si="0"/>
        <v>2500</v>
      </c>
      <c r="F10" s="75"/>
      <c r="G10" s="77"/>
    </row>
    <row r="11" spans="1:7" x14ac:dyDescent="0.25">
      <c r="A11" s="11"/>
      <c r="B11" s="11" t="s">
        <v>101</v>
      </c>
      <c r="C11" s="34">
        <v>1500</v>
      </c>
      <c r="D11" s="11">
        <v>1</v>
      </c>
      <c r="E11" s="34">
        <f t="shared" si="0"/>
        <v>1500</v>
      </c>
      <c r="F11" s="75"/>
      <c r="G11" s="77"/>
    </row>
    <row r="12" spans="1:7" ht="24" x14ac:dyDescent="0.25">
      <c r="A12" s="11"/>
      <c r="B12" s="35" t="s">
        <v>28</v>
      </c>
      <c r="C12" s="34">
        <v>2300</v>
      </c>
      <c r="D12" s="11">
        <v>1</v>
      </c>
      <c r="E12" s="34">
        <f t="shared" si="0"/>
        <v>2300</v>
      </c>
      <c r="F12" s="75"/>
      <c r="G12" s="77"/>
    </row>
    <row r="13" spans="1:7" x14ac:dyDescent="0.25">
      <c r="A13" s="11"/>
      <c r="B13" s="35" t="s">
        <v>29</v>
      </c>
      <c r="C13" s="34">
        <v>1500</v>
      </c>
      <c r="D13" s="11">
        <v>1</v>
      </c>
      <c r="E13" s="34">
        <f t="shared" si="0"/>
        <v>1500</v>
      </c>
      <c r="F13" s="75"/>
      <c r="G13" s="77"/>
    </row>
    <row r="14" spans="1:7" ht="35.25" customHeight="1" x14ac:dyDescent="0.25">
      <c r="A14" s="11"/>
      <c r="B14" s="39" t="s">
        <v>30</v>
      </c>
      <c r="C14" s="34">
        <v>400</v>
      </c>
      <c r="D14" s="11">
        <v>1</v>
      </c>
      <c r="E14" s="34">
        <f t="shared" si="0"/>
        <v>400</v>
      </c>
      <c r="F14" s="75"/>
      <c r="G14" s="77"/>
    </row>
    <row r="15" spans="1:7" ht="27.6" customHeight="1" x14ac:dyDescent="0.25">
      <c r="A15" s="11"/>
      <c r="B15" s="13" t="s">
        <v>32</v>
      </c>
      <c r="C15" s="40">
        <v>650</v>
      </c>
      <c r="D15" s="11">
        <v>1</v>
      </c>
      <c r="E15" s="34">
        <f t="shared" si="0"/>
        <v>650</v>
      </c>
      <c r="F15" s="75"/>
      <c r="G15" s="77"/>
    </row>
    <row r="16" spans="1:7" x14ac:dyDescent="0.25">
      <c r="A16" s="11"/>
      <c r="B16" s="11" t="s">
        <v>31</v>
      </c>
      <c r="C16" s="40">
        <v>5000</v>
      </c>
      <c r="D16" s="11">
        <v>1</v>
      </c>
      <c r="E16" s="34">
        <f t="shared" si="0"/>
        <v>5000</v>
      </c>
      <c r="F16" s="74"/>
      <c r="G16" s="78"/>
    </row>
    <row r="17" spans="1:7" x14ac:dyDescent="0.25">
      <c r="A17" s="42"/>
      <c r="B17" s="43"/>
      <c r="C17" s="42"/>
      <c r="D17" s="42"/>
      <c r="E17" s="42"/>
      <c r="F17" s="44" t="s">
        <v>55</v>
      </c>
      <c r="G17" s="42"/>
    </row>
    <row r="18" spans="1:7" x14ac:dyDescent="0.25">
      <c r="A18" s="31" t="s">
        <v>46</v>
      </c>
      <c r="B18" s="31"/>
      <c r="C18" s="31"/>
      <c r="D18" s="31"/>
      <c r="E18" s="31"/>
      <c r="F18" s="45">
        <f>SUM(E19:E26)</f>
        <v>205500</v>
      </c>
      <c r="G18" s="31"/>
    </row>
    <row r="19" spans="1:7" x14ac:dyDescent="0.25">
      <c r="A19" s="8"/>
      <c r="B19" s="11" t="s">
        <v>39</v>
      </c>
      <c r="C19" s="40">
        <v>65000</v>
      </c>
      <c r="D19" s="11">
        <v>1</v>
      </c>
      <c r="E19" s="34">
        <f t="shared" ref="E19:E24" si="1">C19*D19</f>
        <v>65000</v>
      </c>
      <c r="F19" s="73"/>
      <c r="G19" s="73"/>
    </row>
    <row r="20" spans="1:7" x14ac:dyDescent="0.25">
      <c r="A20" s="8"/>
      <c r="B20" s="11" t="s">
        <v>36</v>
      </c>
      <c r="C20" s="40">
        <v>57000</v>
      </c>
      <c r="D20" s="11">
        <v>1</v>
      </c>
      <c r="E20" s="34">
        <f t="shared" si="1"/>
        <v>57000</v>
      </c>
      <c r="F20" s="75"/>
      <c r="G20" s="75"/>
    </row>
    <row r="21" spans="1:7" x14ac:dyDescent="0.25">
      <c r="A21" s="8"/>
      <c r="B21" s="11" t="s">
        <v>37</v>
      </c>
      <c r="C21" s="40">
        <v>58000</v>
      </c>
      <c r="D21" s="11">
        <v>1</v>
      </c>
      <c r="E21" s="34">
        <f t="shared" si="1"/>
        <v>58000</v>
      </c>
      <c r="F21" s="75"/>
      <c r="G21" s="75"/>
    </row>
    <row r="22" spans="1:7" x14ac:dyDescent="0.25">
      <c r="A22" s="8"/>
      <c r="B22" s="11" t="s">
        <v>38</v>
      </c>
      <c r="C22" s="40">
        <v>0</v>
      </c>
      <c r="D22" s="11">
        <v>1</v>
      </c>
      <c r="E22" s="34">
        <f t="shared" si="1"/>
        <v>0</v>
      </c>
      <c r="F22" s="75"/>
      <c r="G22" s="75"/>
    </row>
    <row r="23" spans="1:7" x14ac:dyDescent="0.25">
      <c r="A23" s="8"/>
      <c r="B23" s="11" t="s">
        <v>40</v>
      </c>
      <c r="C23" s="40">
        <v>4900</v>
      </c>
      <c r="D23" s="11">
        <v>3</v>
      </c>
      <c r="E23" s="34">
        <f t="shared" si="1"/>
        <v>14700</v>
      </c>
      <c r="F23" s="75"/>
      <c r="G23" s="75"/>
    </row>
    <row r="24" spans="1:7" x14ac:dyDescent="0.25">
      <c r="A24" s="8"/>
      <c r="B24" s="11" t="s">
        <v>41</v>
      </c>
      <c r="C24" s="40">
        <v>450</v>
      </c>
      <c r="D24" s="11">
        <v>24</v>
      </c>
      <c r="E24" s="34">
        <f t="shared" si="1"/>
        <v>10800</v>
      </c>
      <c r="F24" s="74"/>
      <c r="G24" s="74"/>
    </row>
    <row r="25" spans="1:7" x14ac:dyDescent="0.25">
      <c r="A25" s="8"/>
      <c r="B25" s="8"/>
      <c r="C25" s="8"/>
      <c r="D25" s="8"/>
      <c r="E25" s="8"/>
      <c r="F25" s="8"/>
      <c r="G25" s="8"/>
    </row>
    <row r="26" spans="1:7" x14ac:dyDescent="0.25">
      <c r="A26" s="8"/>
      <c r="B26" s="8"/>
      <c r="C26" s="8"/>
      <c r="D26" s="8"/>
      <c r="E26" s="8"/>
      <c r="F26" s="8"/>
      <c r="G26" s="8"/>
    </row>
    <row r="27" spans="1:7" x14ac:dyDescent="0.25">
      <c r="A27" s="8"/>
      <c r="B27" s="8"/>
      <c r="C27" s="8"/>
      <c r="D27" s="8"/>
      <c r="E27" s="8"/>
      <c r="F27" s="8"/>
      <c r="G27" s="8"/>
    </row>
    <row r="28" spans="1:7" x14ac:dyDescent="0.25">
      <c r="A28" s="8"/>
      <c r="B28" s="8"/>
      <c r="C28" s="8"/>
      <c r="D28" s="8"/>
      <c r="E28" s="8"/>
      <c r="F28" s="8"/>
      <c r="G28" s="8"/>
    </row>
    <row r="29" spans="1:7" x14ac:dyDescent="0.25">
      <c r="A29" s="8"/>
      <c r="B29" s="8"/>
      <c r="C29" s="8"/>
      <c r="D29" s="8"/>
      <c r="E29" s="8"/>
      <c r="F29" s="8"/>
      <c r="G29" s="8"/>
    </row>
    <row r="30" spans="1:7" x14ac:dyDescent="0.25">
      <c r="A30" s="8"/>
      <c r="B30" s="8"/>
      <c r="C30" s="8"/>
      <c r="D30" s="8"/>
      <c r="E30" s="8"/>
      <c r="F30" s="8"/>
      <c r="G30" s="8"/>
    </row>
    <row r="31" spans="1:7" x14ac:dyDescent="0.25">
      <c r="A31" s="8"/>
      <c r="B31" s="8"/>
      <c r="C31" s="8"/>
      <c r="D31" s="8"/>
      <c r="E31" s="8"/>
      <c r="F31" s="8"/>
      <c r="G31" s="8"/>
    </row>
    <row r="32" spans="1:7" x14ac:dyDescent="0.25">
      <c r="A32" s="8"/>
      <c r="B32" s="8"/>
      <c r="C32" s="8"/>
      <c r="D32" s="8"/>
      <c r="E32" s="8"/>
      <c r="F32" s="8"/>
      <c r="G32" s="8"/>
    </row>
    <row r="33" spans="1:7" x14ac:dyDescent="0.25">
      <c r="A33" s="42"/>
      <c r="B33" s="42"/>
      <c r="C33" s="42"/>
      <c r="D33" s="42"/>
      <c r="E33" s="42"/>
      <c r="F33" s="44" t="s">
        <v>56</v>
      </c>
      <c r="G33" s="42"/>
    </row>
    <row r="34" spans="1:7" x14ac:dyDescent="0.25">
      <c r="A34" s="31" t="s">
        <v>47</v>
      </c>
      <c r="B34" s="31"/>
      <c r="C34" s="31"/>
      <c r="D34" s="31"/>
      <c r="E34" s="31"/>
      <c r="F34" s="45">
        <f>SUM(E35:E40)</f>
        <v>41460</v>
      </c>
      <c r="G34" s="31"/>
    </row>
    <row r="35" spans="1:7" x14ac:dyDescent="0.25">
      <c r="A35" s="8"/>
      <c r="B35" s="11" t="s">
        <v>53</v>
      </c>
      <c r="C35" s="40">
        <v>5630</v>
      </c>
      <c r="D35" s="11">
        <v>6</v>
      </c>
      <c r="E35" s="34">
        <f t="shared" ref="E35:E38" si="2">C35*D35</f>
        <v>33780</v>
      </c>
      <c r="F35" s="73"/>
      <c r="G35" s="73"/>
    </row>
    <row r="36" spans="1:7" x14ac:dyDescent="0.25">
      <c r="A36" s="8"/>
      <c r="B36" s="11" t="s">
        <v>54</v>
      </c>
      <c r="C36" s="40">
        <v>55</v>
      </c>
      <c r="D36" s="11">
        <v>36</v>
      </c>
      <c r="E36" s="34">
        <f t="shared" si="2"/>
        <v>1980</v>
      </c>
      <c r="F36" s="75"/>
      <c r="G36" s="75"/>
    </row>
    <row r="37" spans="1:7" x14ac:dyDescent="0.25">
      <c r="A37" s="8"/>
      <c r="B37" s="11" t="s">
        <v>60</v>
      </c>
      <c r="C37" s="40">
        <v>750</v>
      </c>
      <c r="D37" s="11">
        <v>6</v>
      </c>
      <c r="E37" s="34">
        <f t="shared" si="2"/>
        <v>4500</v>
      </c>
      <c r="F37" s="75"/>
      <c r="G37" s="75"/>
    </row>
    <row r="38" spans="1:7" x14ac:dyDescent="0.25">
      <c r="A38" s="8"/>
      <c r="B38" s="11" t="s">
        <v>40</v>
      </c>
      <c r="C38" s="40">
        <v>1200</v>
      </c>
      <c r="D38" s="11">
        <v>1</v>
      </c>
      <c r="E38" s="34">
        <f t="shared" si="2"/>
        <v>1200</v>
      </c>
      <c r="F38" s="75"/>
      <c r="G38" s="75"/>
    </row>
    <row r="39" spans="1:7" x14ac:dyDescent="0.25">
      <c r="A39" s="8"/>
      <c r="B39" s="11"/>
      <c r="C39" s="11"/>
      <c r="D39" s="11"/>
      <c r="E39" s="11"/>
      <c r="F39" s="75"/>
      <c r="G39" s="75"/>
    </row>
    <row r="40" spans="1:7" x14ac:dyDescent="0.25">
      <c r="A40" s="8"/>
      <c r="B40" s="11"/>
      <c r="C40" s="11"/>
      <c r="D40" s="11"/>
      <c r="E40" s="11"/>
      <c r="F40" s="75"/>
      <c r="G40" s="75"/>
    </row>
    <row r="41" spans="1:7" x14ac:dyDescent="0.25">
      <c r="A41" s="8"/>
      <c r="B41" s="11"/>
      <c r="C41" s="11"/>
      <c r="D41" s="11"/>
      <c r="E41" s="11"/>
      <c r="F41" s="75"/>
      <c r="G41" s="75"/>
    </row>
    <row r="42" spans="1:7" x14ac:dyDescent="0.25">
      <c r="A42" s="8"/>
      <c r="B42" s="11"/>
      <c r="C42" s="11"/>
      <c r="D42" s="11"/>
      <c r="E42" s="11"/>
      <c r="F42" s="75"/>
      <c r="G42" s="75"/>
    </row>
    <row r="43" spans="1:7" x14ac:dyDescent="0.25">
      <c r="A43" s="8"/>
      <c r="B43" s="11"/>
      <c r="C43" s="11"/>
      <c r="D43" s="11"/>
      <c r="E43" s="11"/>
      <c r="F43" s="74"/>
      <c r="G43" s="74"/>
    </row>
    <row r="44" spans="1:7" x14ac:dyDescent="0.25">
      <c r="A44" s="44"/>
      <c r="B44" s="44"/>
      <c r="C44" s="44"/>
      <c r="D44" s="44"/>
      <c r="E44" s="44"/>
      <c r="F44" s="44" t="s">
        <v>57</v>
      </c>
      <c r="G44" s="44"/>
    </row>
    <row r="45" spans="1:7" x14ac:dyDescent="0.25">
      <c r="A45" s="44"/>
      <c r="B45" s="44"/>
      <c r="C45" s="44"/>
      <c r="D45" s="44"/>
      <c r="E45" s="44"/>
      <c r="F45" s="45">
        <f>SUM(E46:E47)</f>
        <v>7500</v>
      </c>
      <c r="G45" s="44"/>
    </row>
    <row r="46" spans="1:7" x14ac:dyDescent="0.25">
      <c r="A46" s="46" t="s">
        <v>48</v>
      </c>
      <c r="B46" s="11" t="s">
        <v>42</v>
      </c>
      <c r="C46" s="40">
        <v>2500</v>
      </c>
      <c r="D46" s="11">
        <v>1</v>
      </c>
      <c r="E46" s="34">
        <f t="shared" ref="E46:E47" si="3">C46*D46</f>
        <v>2500</v>
      </c>
      <c r="F46" s="73"/>
      <c r="G46" s="73"/>
    </row>
    <row r="47" spans="1:7" x14ac:dyDescent="0.25">
      <c r="A47" s="8"/>
      <c r="B47" s="11" t="s">
        <v>43</v>
      </c>
      <c r="C47" s="40">
        <v>2500</v>
      </c>
      <c r="D47" s="11">
        <v>2</v>
      </c>
      <c r="E47" s="34">
        <f t="shared" si="3"/>
        <v>5000</v>
      </c>
      <c r="F47" s="74"/>
      <c r="G47" s="74"/>
    </row>
    <row r="48" spans="1:7" x14ac:dyDescent="0.25">
      <c r="A48" s="8"/>
      <c r="B48" s="8"/>
      <c r="C48" s="8"/>
      <c r="D48" s="8"/>
      <c r="E48" s="8"/>
      <c r="F48" s="8"/>
      <c r="G48" s="8"/>
    </row>
    <row r="49" spans="1:7" x14ac:dyDescent="0.25">
      <c r="A49" s="8"/>
      <c r="B49" s="8"/>
      <c r="C49" s="8"/>
      <c r="D49" s="8"/>
      <c r="E49" s="8"/>
      <c r="F49" s="8"/>
      <c r="G49" s="8"/>
    </row>
    <row r="50" spans="1:7" x14ac:dyDescent="0.25">
      <c r="A50" s="8"/>
      <c r="B50" s="8"/>
      <c r="C50" s="8"/>
      <c r="D50" s="8"/>
      <c r="E50" s="8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  <row r="53" spans="1:7" x14ac:dyDescent="0.25">
      <c r="A53" s="8"/>
      <c r="B53" s="8"/>
      <c r="C53" s="8"/>
      <c r="D53" s="8"/>
      <c r="E53" s="8"/>
      <c r="F53" s="8"/>
      <c r="G53" s="8"/>
    </row>
    <row r="54" spans="1:7" x14ac:dyDescent="0.25">
      <c r="A54" s="8"/>
      <c r="B54" s="8"/>
      <c r="C54" s="8"/>
      <c r="D54" s="8"/>
      <c r="E54" s="8"/>
      <c r="F54" s="8"/>
      <c r="G54" s="8"/>
    </row>
    <row r="55" spans="1:7" x14ac:dyDescent="0.25">
      <c r="A55" s="8"/>
      <c r="B55" s="8"/>
      <c r="C55" s="8"/>
      <c r="D55" s="8"/>
      <c r="E55" s="8"/>
      <c r="F55" s="8"/>
      <c r="G55" s="8"/>
    </row>
    <row r="56" spans="1:7" x14ac:dyDescent="0.25">
      <c r="A56" s="8"/>
      <c r="B56" s="8"/>
      <c r="C56" s="8"/>
      <c r="D56" s="8"/>
      <c r="E56" s="8"/>
      <c r="F56" s="8"/>
      <c r="G56" s="8"/>
    </row>
    <row r="57" spans="1:7" x14ac:dyDescent="0.25">
      <c r="A57" s="8"/>
      <c r="B57" s="8"/>
      <c r="C57" s="8"/>
      <c r="D57" s="8"/>
      <c r="E57" s="8"/>
      <c r="F57" s="8"/>
      <c r="G57" s="8"/>
    </row>
  </sheetData>
  <mergeCells count="8">
    <mergeCell ref="F46:F47"/>
    <mergeCell ref="G46:G47"/>
    <mergeCell ref="G3:G16"/>
    <mergeCell ref="F4:F16"/>
    <mergeCell ref="F19:F24"/>
    <mergeCell ref="G19:G24"/>
    <mergeCell ref="F35:F43"/>
    <mergeCell ref="G35:G43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097D1-FE6B-4293-AD18-D9D13F53C485}">
  <dimension ref="A1:G54"/>
  <sheetViews>
    <sheetView workbookViewId="0">
      <selection activeCell="C11" sqref="C11:E16"/>
    </sheetView>
  </sheetViews>
  <sheetFormatPr defaultRowHeight="15" x14ac:dyDescent="0.25"/>
  <cols>
    <col min="1" max="1" width="27.42578125" customWidth="1"/>
    <col min="2" max="2" width="58.28515625" customWidth="1"/>
    <col min="3" max="3" width="10.5703125" customWidth="1"/>
    <col min="4" max="4" width="4" customWidth="1"/>
    <col min="5" max="5" width="12.85546875" customWidth="1"/>
    <col min="6" max="6" width="11.7109375" customWidth="1"/>
    <col min="7" max="7" width="10.85546875" customWidth="1"/>
  </cols>
  <sheetData>
    <row r="1" spans="1:7" x14ac:dyDescent="0.25">
      <c r="A1" s="25" t="s">
        <v>77</v>
      </c>
      <c r="B1" s="26"/>
      <c r="C1" s="26"/>
      <c r="D1" s="26"/>
      <c r="E1" s="26"/>
      <c r="F1" s="27" t="s">
        <v>52</v>
      </c>
      <c r="G1" s="28">
        <f>SUM(F1:F57)</f>
        <v>285830</v>
      </c>
    </row>
    <row r="2" spans="1:7" x14ac:dyDescent="0.25">
      <c r="A2" s="50" t="s">
        <v>45</v>
      </c>
      <c r="B2" s="52"/>
      <c r="C2" s="51" t="s">
        <v>49</v>
      </c>
      <c r="D2" s="51" t="s">
        <v>50</v>
      </c>
      <c r="E2" s="50" t="s">
        <v>27</v>
      </c>
      <c r="F2" s="51" t="s">
        <v>51</v>
      </c>
      <c r="G2" s="52"/>
    </row>
    <row r="3" spans="1:7" x14ac:dyDescent="0.25">
      <c r="A3" s="11"/>
      <c r="B3" s="11" t="s">
        <v>19</v>
      </c>
      <c r="C3" s="34">
        <v>3450</v>
      </c>
      <c r="D3" s="11">
        <v>1</v>
      </c>
      <c r="E3" s="34">
        <f>C3*D3</f>
        <v>3450</v>
      </c>
      <c r="F3" s="53">
        <f>SUM(E3:E17)</f>
        <v>31370</v>
      </c>
      <c r="G3" s="76"/>
    </row>
    <row r="4" spans="1:7" ht="15.95" customHeight="1" x14ac:dyDescent="0.25">
      <c r="A4" s="11"/>
      <c r="B4" s="35" t="s">
        <v>20</v>
      </c>
      <c r="C4" s="34">
        <v>1700</v>
      </c>
      <c r="D4" s="11">
        <v>1</v>
      </c>
      <c r="E4" s="34">
        <f t="shared" ref="E4:E16" si="0">C4*D4</f>
        <v>1700</v>
      </c>
      <c r="F4" s="73"/>
      <c r="G4" s="77"/>
    </row>
    <row r="5" spans="1:7" x14ac:dyDescent="0.25">
      <c r="A5" s="11"/>
      <c r="B5" s="35" t="s">
        <v>21</v>
      </c>
      <c r="C5" s="34">
        <v>1300</v>
      </c>
      <c r="D5" s="11">
        <v>2</v>
      </c>
      <c r="E5" s="34">
        <f t="shared" si="0"/>
        <v>2600</v>
      </c>
      <c r="F5" s="75"/>
      <c r="G5" s="77"/>
    </row>
    <row r="6" spans="1:7" x14ac:dyDescent="0.25">
      <c r="A6" s="11"/>
      <c r="B6" s="11" t="s">
        <v>22</v>
      </c>
      <c r="C6" s="34">
        <v>465</v>
      </c>
      <c r="D6" s="11">
        <v>2</v>
      </c>
      <c r="E6" s="34">
        <f t="shared" si="0"/>
        <v>930</v>
      </c>
      <c r="F6" s="75"/>
      <c r="G6" s="77"/>
    </row>
    <row r="7" spans="1:7" x14ac:dyDescent="0.25">
      <c r="A7" s="11"/>
      <c r="B7" s="11" t="s">
        <v>23</v>
      </c>
      <c r="C7" s="34">
        <v>240</v>
      </c>
      <c r="D7" s="11">
        <v>2</v>
      </c>
      <c r="E7" s="34">
        <f t="shared" si="0"/>
        <v>480</v>
      </c>
      <c r="F7" s="75"/>
      <c r="G7" s="77"/>
    </row>
    <row r="8" spans="1:7" x14ac:dyDescent="0.25">
      <c r="A8" s="11"/>
      <c r="B8" s="11" t="s">
        <v>24</v>
      </c>
      <c r="C8" s="34">
        <v>840</v>
      </c>
      <c r="D8" s="11">
        <v>4</v>
      </c>
      <c r="E8" s="34">
        <f t="shared" si="0"/>
        <v>3360</v>
      </c>
      <c r="F8" s="75"/>
      <c r="G8" s="77"/>
    </row>
    <row r="9" spans="1:7" x14ac:dyDescent="0.25">
      <c r="A9" s="11"/>
      <c r="B9" s="35" t="s">
        <v>26</v>
      </c>
      <c r="C9" s="34">
        <v>5000</v>
      </c>
      <c r="D9" s="11">
        <v>1</v>
      </c>
      <c r="E9" s="34">
        <f t="shared" si="0"/>
        <v>5000</v>
      </c>
      <c r="F9" s="75"/>
      <c r="G9" s="77"/>
    </row>
    <row r="10" spans="1:7" x14ac:dyDescent="0.25">
      <c r="A10" s="11"/>
      <c r="B10" s="11" t="s">
        <v>95</v>
      </c>
      <c r="C10" s="34">
        <v>2500</v>
      </c>
      <c r="D10" s="11">
        <v>1</v>
      </c>
      <c r="E10" s="34">
        <f t="shared" si="0"/>
        <v>2500</v>
      </c>
      <c r="F10" s="75"/>
      <c r="G10" s="77"/>
    </row>
    <row r="11" spans="1:7" x14ac:dyDescent="0.25">
      <c r="A11" s="11"/>
      <c r="B11" s="11" t="s">
        <v>101</v>
      </c>
      <c r="C11" s="34">
        <v>1500</v>
      </c>
      <c r="D11" s="11">
        <v>1</v>
      </c>
      <c r="E11" s="34">
        <f t="shared" si="0"/>
        <v>1500</v>
      </c>
      <c r="F11" s="75"/>
      <c r="G11" s="77"/>
    </row>
    <row r="12" spans="1:7" ht="24.75" customHeight="1" x14ac:dyDescent="0.25">
      <c r="A12" s="11"/>
      <c r="B12" s="35" t="s">
        <v>28</v>
      </c>
      <c r="C12" s="34">
        <v>2300</v>
      </c>
      <c r="D12" s="11">
        <v>1</v>
      </c>
      <c r="E12" s="34">
        <f t="shared" si="0"/>
        <v>2300</v>
      </c>
      <c r="F12" s="75"/>
      <c r="G12" s="77"/>
    </row>
    <row r="13" spans="1:7" x14ac:dyDescent="0.25">
      <c r="A13" s="11"/>
      <c r="B13" s="35" t="s">
        <v>29</v>
      </c>
      <c r="C13" s="34">
        <v>1500</v>
      </c>
      <c r="D13" s="11">
        <v>1</v>
      </c>
      <c r="E13" s="34">
        <f t="shared" si="0"/>
        <v>1500</v>
      </c>
      <c r="F13" s="75"/>
      <c r="G13" s="77"/>
    </row>
    <row r="14" spans="1:7" ht="36.950000000000003" customHeight="1" x14ac:dyDescent="0.25">
      <c r="A14" s="11"/>
      <c r="B14" s="39" t="s">
        <v>30</v>
      </c>
      <c r="C14" s="34">
        <v>400</v>
      </c>
      <c r="D14" s="11">
        <v>1</v>
      </c>
      <c r="E14" s="34">
        <f t="shared" si="0"/>
        <v>400</v>
      </c>
      <c r="F14" s="75"/>
      <c r="G14" s="77"/>
    </row>
    <row r="15" spans="1:7" ht="35.1" customHeight="1" x14ac:dyDescent="0.25">
      <c r="A15" s="11"/>
      <c r="B15" s="13" t="s">
        <v>32</v>
      </c>
      <c r="C15" s="40">
        <v>650</v>
      </c>
      <c r="D15" s="11">
        <v>1</v>
      </c>
      <c r="E15" s="34">
        <f t="shared" si="0"/>
        <v>650</v>
      </c>
      <c r="F15" s="75"/>
      <c r="G15" s="77"/>
    </row>
    <row r="16" spans="1:7" x14ac:dyDescent="0.25">
      <c r="A16" s="11"/>
      <c r="B16" s="11" t="s">
        <v>31</v>
      </c>
      <c r="C16" s="40">
        <v>5000</v>
      </c>
      <c r="D16" s="11">
        <v>1</v>
      </c>
      <c r="E16" s="34">
        <f t="shared" si="0"/>
        <v>5000</v>
      </c>
      <c r="F16" s="74"/>
      <c r="G16" s="78"/>
    </row>
    <row r="17" spans="1:7" x14ac:dyDescent="0.25">
      <c r="A17" s="42"/>
      <c r="B17" s="43"/>
      <c r="C17" s="42"/>
      <c r="D17" s="42"/>
      <c r="E17" s="42"/>
      <c r="F17" s="44" t="s">
        <v>55</v>
      </c>
      <c r="G17" s="42"/>
    </row>
    <row r="18" spans="1:7" x14ac:dyDescent="0.25">
      <c r="A18" s="31" t="s">
        <v>46</v>
      </c>
      <c r="B18" s="31"/>
      <c r="C18" s="31"/>
      <c r="D18" s="31"/>
      <c r="E18" s="31"/>
      <c r="F18" s="45">
        <f>SUM(E19:E26)</f>
        <v>205500</v>
      </c>
      <c r="G18" s="31"/>
    </row>
    <row r="19" spans="1:7" x14ac:dyDescent="0.25">
      <c r="A19" s="8"/>
      <c r="B19" s="11" t="s">
        <v>39</v>
      </c>
      <c r="C19" s="40">
        <v>65000</v>
      </c>
      <c r="D19" s="11">
        <v>1</v>
      </c>
      <c r="E19" s="34">
        <f t="shared" ref="E19:E24" si="1">C19*D19</f>
        <v>65000</v>
      </c>
      <c r="F19" s="73"/>
      <c r="G19" s="73"/>
    </row>
    <row r="20" spans="1:7" x14ac:dyDescent="0.25">
      <c r="A20" s="8"/>
      <c r="B20" s="11" t="s">
        <v>36</v>
      </c>
      <c r="C20" s="40">
        <v>57000</v>
      </c>
      <c r="D20" s="11">
        <v>1</v>
      </c>
      <c r="E20" s="34">
        <f t="shared" si="1"/>
        <v>57000</v>
      </c>
      <c r="F20" s="75"/>
      <c r="G20" s="75"/>
    </row>
    <row r="21" spans="1:7" x14ac:dyDescent="0.25">
      <c r="A21" s="8"/>
      <c r="B21" s="11" t="s">
        <v>37</v>
      </c>
      <c r="C21" s="40">
        <v>58000</v>
      </c>
      <c r="D21" s="11">
        <v>1</v>
      </c>
      <c r="E21" s="34">
        <f t="shared" si="1"/>
        <v>58000</v>
      </c>
      <c r="F21" s="75"/>
      <c r="G21" s="75"/>
    </row>
    <row r="22" spans="1:7" x14ac:dyDescent="0.25">
      <c r="A22" s="8"/>
      <c r="B22" s="11" t="s">
        <v>38</v>
      </c>
      <c r="C22" s="40">
        <v>0</v>
      </c>
      <c r="D22" s="11">
        <v>1</v>
      </c>
      <c r="E22" s="34">
        <f t="shared" si="1"/>
        <v>0</v>
      </c>
      <c r="F22" s="75"/>
      <c r="G22" s="75"/>
    </row>
    <row r="23" spans="1:7" x14ac:dyDescent="0.25">
      <c r="A23" s="8"/>
      <c r="B23" s="11" t="s">
        <v>40</v>
      </c>
      <c r="C23" s="40">
        <v>4900</v>
      </c>
      <c r="D23" s="11">
        <v>3</v>
      </c>
      <c r="E23" s="34">
        <f t="shared" si="1"/>
        <v>14700</v>
      </c>
      <c r="F23" s="75"/>
      <c r="G23" s="75"/>
    </row>
    <row r="24" spans="1:7" x14ac:dyDescent="0.25">
      <c r="A24" s="8"/>
      <c r="B24" s="11" t="s">
        <v>41</v>
      </c>
      <c r="C24" s="40">
        <v>450</v>
      </c>
      <c r="D24" s="11">
        <v>24</v>
      </c>
      <c r="E24" s="34">
        <f t="shared" si="1"/>
        <v>10800</v>
      </c>
      <c r="F24" s="74"/>
      <c r="G24" s="74"/>
    </row>
    <row r="25" spans="1:7" x14ac:dyDescent="0.25">
      <c r="A25" s="8"/>
      <c r="B25" s="8"/>
      <c r="C25" s="8"/>
      <c r="D25" s="8"/>
      <c r="E25" s="8"/>
      <c r="F25" s="8"/>
      <c r="G25" s="8"/>
    </row>
    <row r="26" spans="1:7" x14ac:dyDescent="0.25">
      <c r="A26" s="8"/>
      <c r="B26" s="8"/>
      <c r="C26" s="8"/>
      <c r="D26" s="8"/>
      <c r="E26" s="8"/>
      <c r="F26" s="8"/>
      <c r="G26" s="8"/>
    </row>
    <row r="27" spans="1:7" x14ac:dyDescent="0.25">
      <c r="A27" s="8"/>
      <c r="B27" s="8"/>
      <c r="C27" s="8"/>
      <c r="D27" s="8"/>
      <c r="E27" s="8"/>
      <c r="F27" s="8"/>
      <c r="G27" s="8"/>
    </row>
    <row r="28" spans="1:7" x14ac:dyDescent="0.25">
      <c r="A28" s="8"/>
      <c r="B28" s="8"/>
      <c r="C28" s="8"/>
      <c r="D28" s="8"/>
      <c r="E28" s="8"/>
      <c r="F28" s="8"/>
      <c r="G28" s="8"/>
    </row>
    <row r="29" spans="1:7" x14ac:dyDescent="0.25">
      <c r="A29" s="8"/>
      <c r="B29" s="8"/>
      <c r="C29" s="8"/>
      <c r="D29" s="8"/>
      <c r="E29" s="8"/>
      <c r="F29" s="8"/>
      <c r="G29" s="8"/>
    </row>
    <row r="30" spans="1:7" x14ac:dyDescent="0.25">
      <c r="A30" s="8"/>
      <c r="B30" s="8"/>
      <c r="C30" s="8"/>
      <c r="D30" s="8"/>
      <c r="E30" s="8"/>
      <c r="F30" s="8"/>
      <c r="G30" s="8"/>
    </row>
    <row r="31" spans="1:7" x14ac:dyDescent="0.25">
      <c r="A31" s="8"/>
      <c r="B31" s="8"/>
      <c r="C31" s="8"/>
      <c r="D31" s="8"/>
      <c r="E31" s="8"/>
      <c r="F31" s="8"/>
      <c r="G31" s="8"/>
    </row>
    <row r="32" spans="1:7" x14ac:dyDescent="0.25">
      <c r="A32" s="8"/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x14ac:dyDescent="0.25">
      <c r="A34" s="42"/>
      <c r="B34" s="42"/>
      <c r="C34" s="42"/>
      <c r="D34" s="42"/>
      <c r="E34" s="42"/>
      <c r="F34" s="44" t="s">
        <v>56</v>
      </c>
      <c r="G34" s="42"/>
    </row>
    <row r="35" spans="1:7" x14ac:dyDescent="0.25">
      <c r="A35" s="31" t="s">
        <v>47</v>
      </c>
      <c r="B35" s="31"/>
      <c r="C35" s="31"/>
      <c r="D35" s="31"/>
      <c r="E35" s="31"/>
      <c r="F35" s="45">
        <f>SUM(E36:E40)</f>
        <v>41460</v>
      </c>
      <c r="G35" s="31"/>
    </row>
    <row r="36" spans="1:7" x14ac:dyDescent="0.25">
      <c r="A36" s="8"/>
      <c r="B36" s="11" t="s">
        <v>53</v>
      </c>
      <c r="C36" s="40">
        <v>5630</v>
      </c>
      <c r="D36" s="11">
        <v>6</v>
      </c>
      <c r="E36" s="34">
        <f t="shared" ref="E36:E39" si="2">C36*D36</f>
        <v>33780</v>
      </c>
      <c r="F36" s="73"/>
      <c r="G36" s="73"/>
    </row>
    <row r="37" spans="1:7" x14ac:dyDescent="0.25">
      <c r="A37" s="8"/>
      <c r="B37" s="11" t="s">
        <v>54</v>
      </c>
      <c r="C37" s="40">
        <v>55</v>
      </c>
      <c r="D37" s="11">
        <v>36</v>
      </c>
      <c r="E37" s="34">
        <f t="shared" si="2"/>
        <v>1980</v>
      </c>
      <c r="F37" s="75"/>
      <c r="G37" s="75"/>
    </row>
    <row r="38" spans="1:7" x14ac:dyDescent="0.25">
      <c r="A38" s="8"/>
      <c r="B38" s="11" t="s">
        <v>60</v>
      </c>
      <c r="C38" s="40">
        <v>750</v>
      </c>
      <c r="D38" s="11">
        <v>6</v>
      </c>
      <c r="E38" s="34">
        <f t="shared" si="2"/>
        <v>4500</v>
      </c>
      <c r="F38" s="75"/>
      <c r="G38" s="75"/>
    </row>
    <row r="39" spans="1:7" x14ac:dyDescent="0.25">
      <c r="A39" s="8"/>
      <c r="B39" s="11" t="s">
        <v>40</v>
      </c>
      <c r="C39" s="40">
        <v>1200</v>
      </c>
      <c r="D39" s="11">
        <v>1</v>
      </c>
      <c r="E39" s="34">
        <f t="shared" si="2"/>
        <v>1200</v>
      </c>
      <c r="F39" s="75"/>
      <c r="G39" s="75"/>
    </row>
    <row r="40" spans="1:7" x14ac:dyDescent="0.25">
      <c r="A40" s="8"/>
      <c r="B40" s="11"/>
      <c r="C40" s="11"/>
      <c r="D40" s="11"/>
      <c r="E40" s="11"/>
      <c r="F40" s="75"/>
      <c r="G40" s="75"/>
    </row>
    <row r="41" spans="1:7" x14ac:dyDescent="0.25">
      <c r="A41" s="8"/>
      <c r="B41" s="11"/>
      <c r="C41" s="11"/>
      <c r="D41" s="11"/>
      <c r="E41" s="11"/>
      <c r="F41" s="75"/>
      <c r="G41" s="75"/>
    </row>
    <row r="42" spans="1:7" x14ac:dyDescent="0.25">
      <c r="A42" s="8"/>
      <c r="B42" s="11"/>
      <c r="C42" s="11"/>
      <c r="D42" s="11"/>
      <c r="E42" s="11"/>
      <c r="F42" s="75"/>
      <c r="G42" s="75"/>
    </row>
    <row r="43" spans="1:7" x14ac:dyDescent="0.25">
      <c r="A43" s="8"/>
      <c r="B43" s="11"/>
      <c r="C43" s="11"/>
      <c r="D43" s="11"/>
      <c r="E43" s="11"/>
      <c r="F43" s="75"/>
      <c r="G43" s="75"/>
    </row>
    <row r="44" spans="1:7" x14ac:dyDescent="0.25">
      <c r="A44" s="8"/>
      <c r="B44" s="11"/>
      <c r="C44" s="11"/>
      <c r="D44" s="11"/>
      <c r="E44" s="11"/>
      <c r="F44" s="74"/>
      <c r="G44" s="74"/>
    </row>
    <row r="45" spans="1:7" x14ac:dyDescent="0.25">
      <c r="A45" s="44"/>
      <c r="B45" s="44"/>
      <c r="C45" s="44"/>
      <c r="D45" s="44"/>
      <c r="E45" s="44"/>
      <c r="F45" s="44" t="s">
        <v>57</v>
      </c>
      <c r="G45" s="44"/>
    </row>
    <row r="46" spans="1:7" x14ac:dyDescent="0.25">
      <c r="A46" s="44"/>
      <c r="B46" s="44"/>
      <c r="C46" s="44"/>
      <c r="D46" s="44"/>
      <c r="E46" s="44"/>
      <c r="F46" s="45">
        <f>SUM(E47:E48)</f>
        <v>7500</v>
      </c>
      <c r="G46" s="44"/>
    </row>
    <row r="47" spans="1:7" x14ac:dyDescent="0.25">
      <c r="A47" s="46" t="s">
        <v>48</v>
      </c>
      <c r="B47" s="11" t="s">
        <v>42</v>
      </c>
      <c r="C47" s="40">
        <v>2500</v>
      </c>
      <c r="D47" s="11">
        <v>1</v>
      </c>
      <c r="E47" s="34">
        <f t="shared" ref="E47:E48" si="3">C47*D47</f>
        <v>2500</v>
      </c>
      <c r="F47" s="73"/>
      <c r="G47" s="73"/>
    </row>
    <row r="48" spans="1:7" x14ac:dyDescent="0.25">
      <c r="A48" s="8"/>
      <c r="B48" s="11" t="s">
        <v>43</v>
      </c>
      <c r="C48" s="40">
        <v>2500</v>
      </c>
      <c r="D48" s="11">
        <v>2</v>
      </c>
      <c r="E48" s="34">
        <f t="shared" si="3"/>
        <v>5000</v>
      </c>
      <c r="F48" s="74"/>
      <c r="G48" s="74"/>
    </row>
    <row r="49" spans="1:7" x14ac:dyDescent="0.25">
      <c r="A49" s="8"/>
      <c r="B49" s="8"/>
      <c r="C49" s="8"/>
      <c r="D49" s="8"/>
      <c r="E49" s="8"/>
      <c r="F49" s="8"/>
      <c r="G49" s="8"/>
    </row>
    <row r="50" spans="1:7" x14ac:dyDescent="0.25">
      <c r="A50" s="8"/>
      <c r="B50" s="8"/>
      <c r="C50" s="8"/>
      <c r="D50" s="8"/>
      <c r="E50" s="8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  <row r="53" spans="1:7" x14ac:dyDescent="0.25">
      <c r="A53" s="8"/>
      <c r="B53" s="8"/>
      <c r="C53" s="8"/>
      <c r="D53" s="8"/>
      <c r="E53" s="8"/>
      <c r="F53" s="8"/>
      <c r="G53" s="8"/>
    </row>
    <row r="54" spans="1:7" x14ac:dyDescent="0.25">
      <c r="A54" s="8"/>
      <c r="B54" s="8"/>
      <c r="C54" s="8"/>
      <c r="D54" s="8"/>
      <c r="E54" s="8"/>
      <c r="F54" s="8"/>
      <c r="G54" s="8"/>
    </row>
  </sheetData>
  <mergeCells count="8">
    <mergeCell ref="F47:F48"/>
    <mergeCell ref="G47:G48"/>
    <mergeCell ref="G3:G16"/>
    <mergeCell ref="F4:F16"/>
    <mergeCell ref="F19:F24"/>
    <mergeCell ref="G19:G24"/>
    <mergeCell ref="F36:F44"/>
    <mergeCell ref="G36:G44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24A62-1FE9-4CCC-8048-82B50769DBA1}">
  <dimension ref="A1:G52"/>
  <sheetViews>
    <sheetView workbookViewId="0">
      <selection activeCell="C11" sqref="C11:E16"/>
    </sheetView>
  </sheetViews>
  <sheetFormatPr defaultRowHeight="15" x14ac:dyDescent="0.25"/>
  <cols>
    <col min="1" max="1" width="25.5703125" customWidth="1"/>
    <col min="2" max="2" width="54.85546875" customWidth="1"/>
    <col min="3" max="3" width="11.140625" customWidth="1"/>
    <col min="4" max="4" width="3.7109375" customWidth="1"/>
    <col min="5" max="5" width="12.7109375" customWidth="1"/>
    <col min="6" max="7" width="12.5703125" customWidth="1"/>
  </cols>
  <sheetData>
    <row r="1" spans="1:7" x14ac:dyDescent="0.25">
      <c r="A1" s="25" t="s">
        <v>78</v>
      </c>
      <c r="B1" s="26"/>
      <c r="C1" s="26"/>
      <c r="D1" s="26"/>
      <c r="E1" s="26"/>
      <c r="F1" s="27" t="s">
        <v>52</v>
      </c>
      <c r="G1" s="28">
        <f>SUM(F1:F51)</f>
        <v>240100</v>
      </c>
    </row>
    <row r="2" spans="1:7" x14ac:dyDescent="0.25">
      <c r="A2" s="50" t="s">
        <v>45</v>
      </c>
      <c r="B2" s="52"/>
      <c r="C2" s="51" t="s">
        <v>49</v>
      </c>
      <c r="D2" s="51" t="s">
        <v>50</v>
      </c>
      <c r="E2" s="50" t="s">
        <v>27</v>
      </c>
      <c r="F2" s="51" t="s">
        <v>51</v>
      </c>
      <c r="G2" s="52"/>
    </row>
    <row r="3" spans="1:7" x14ac:dyDescent="0.25">
      <c r="A3" s="11"/>
      <c r="B3" s="11" t="s">
        <v>19</v>
      </c>
      <c r="C3" s="34">
        <v>3450</v>
      </c>
      <c r="D3" s="11">
        <v>1</v>
      </c>
      <c r="E3" s="34">
        <f>C3*D3</f>
        <v>3450</v>
      </c>
      <c r="F3" s="53">
        <f>SUM(E3:E17)</f>
        <v>31370</v>
      </c>
      <c r="G3" s="76"/>
    </row>
    <row r="4" spans="1:7" ht="15.95" customHeight="1" x14ac:dyDescent="0.25">
      <c r="A4" s="11"/>
      <c r="B4" s="35" t="s">
        <v>20</v>
      </c>
      <c r="C4" s="34">
        <v>1700</v>
      </c>
      <c r="D4" s="11">
        <v>1</v>
      </c>
      <c r="E4" s="34">
        <f t="shared" ref="E4:E16" si="0">C4*D4</f>
        <v>1700</v>
      </c>
      <c r="F4" s="73"/>
      <c r="G4" s="77"/>
    </row>
    <row r="5" spans="1:7" ht="17.45" customHeight="1" x14ac:dyDescent="0.25">
      <c r="A5" s="11"/>
      <c r="B5" s="35" t="s">
        <v>21</v>
      </c>
      <c r="C5" s="34">
        <v>1300</v>
      </c>
      <c r="D5" s="11">
        <v>2</v>
      </c>
      <c r="E5" s="34">
        <f t="shared" si="0"/>
        <v>2600</v>
      </c>
      <c r="F5" s="75"/>
      <c r="G5" s="77"/>
    </row>
    <row r="6" spans="1:7" x14ac:dyDescent="0.25">
      <c r="A6" s="11"/>
      <c r="B6" s="11" t="s">
        <v>22</v>
      </c>
      <c r="C6" s="34">
        <v>465</v>
      </c>
      <c r="D6" s="11">
        <v>2</v>
      </c>
      <c r="E6" s="34">
        <f t="shared" si="0"/>
        <v>930</v>
      </c>
      <c r="F6" s="75"/>
      <c r="G6" s="77"/>
    </row>
    <row r="7" spans="1:7" x14ac:dyDescent="0.25">
      <c r="A7" s="11"/>
      <c r="B7" s="11" t="s">
        <v>23</v>
      </c>
      <c r="C7" s="34">
        <v>240</v>
      </c>
      <c r="D7" s="11">
        <v>2</v>
      </c>
      <c r="E7" s="34">
        <f t="shared" si="0"/>
        <v>480</v>
      </c>
      <c r="F7" s="75"/>
      <c r="G7" s="77"/>
    </row>
    <row r="8" spans="1:7" x14ac:dyDescent="0.25">
      <c r="A8" s="11"/>
      <c r="B8" s="11" t="s">
        <v>24</v>
      </c>
      <c r="C8" s="34">
        <v>840</v>
      </c>
      <c r="D8" s="11">
        <v>4</v>
      </c>
      <c r="E8" s="34">
        <f t="shared" si="0"/>
        <v>3360</v>
      </c>
      <c r="F8" s="75"/>
      <c r="G8" s="77"/>
    </row>
    <row r="9" spans="1:7" ht="15.6" customHeight="1" x14ac:dyDescent="0.25">
      <c r="A9" s="11"/>
      <c r="B9" s="35" t="s">
        <v>26</v>
      </c>
      <c r="C9" s="34">
        <v>5000</v>
      </c>
      <c r="D9" s="11">
        <v>1</v>
      </c>
      <c r="E9" s="34">
        <f t="shared" si="0"/>
        <v>5000</v>
      </c>
      <c r="F9" s="75"/>
      <c r="G9" s="77"/>
    </row>
    <row r="10" spans="1:7" x14ac:dyDescent="0.25">
      <c r="A10" s="11"/>
      <c r="B10" s="11" t="s">
        <v>95</v>
      </c>
      <c r="C10" s="34">
        <v>2500</v>
      </c>
      <c r="D10" s="11">
        <v>1</v>
      </c>
      <c r="E10" s="34">
        <f t="shared" si="0"/>
        <v>2500</v>
      </c>
      <c r="F10" s="75"/>
      <c r="G10" s="77"/>
    </row>
    <row r="11" spans="1:7" x14ac:dyDescent="0.25">
      <c r="A11" s="11"/>
      <c r="B11" s="11" t="s">
        <v>101</v>
      </c>
      <c r="C11" s="34">
        <v>1500</v>
      </c>
      <c r="D11" s="11">
        <v>1</v>
      </c>
      <c r="E11" s="34">
        <f t="shared" si="0"/>
        <v>1500</v>
      </c>
      <c r="F11" s="75"/>
      <c r="G11" s="77"/>
    </row>
    <row r="12" spans="1:7" ht="20.45" customHeight="1" x14ac:dyDescent="0.25">
      <c r="A12" s="11"/>
      <c r="B12" s="35" t="s">
        <v>28</v>
      </c>
      <c r="C12" s="34">
        <v>2300</v>
      </c>
      <c r="D12" s="11">
        <v>1</v>
      </c>
      <c r="E12" s="34">
        <f t="shared" si="0"/>
        <v>2300</v>
      </c>
      <c r="F12" s="75"/>
      <c r="G12" s="77"/>
    </row>
    <row r="13" spans="1:7" ht="12.95" customHeight="1" x14ac:dyDescent="0.25">
      <c r="A13" s="11"/>
      <c r="B13" s="35" t="s">
        <v>29</v>
      </c>
      <c r="C13" s="34">
        <v>1500</v>
      </c>
      <c r="D13" s="11">
        <v>1</v>
      </c>
      <c r="E13" s="34">
        <f t="shared" si="0"/>
        <v>1500</v>
      </c>
      <c r="F13" s="75"/>
      <c r="G13" s="77"/>
    </row>
    <row r="14" spans="1:7" ht="36" customHeight="1" x14ac:dyDescent="0.25">
      <c r="A14" s="11"/>
      <c r="B14" s="39" t="s">
        <v>30</v>
      </c>
      <c r="C14" s="34">
        <v>400</v>
      </c>
      <c r="D14" s="11">
        <v>1</v>
      </c>
      <c r="E14" s="34">
        <f t="shared" si="0"/>
        <v>400</v>
      </c>
      <c r="F14" s="75"/>
      <c r="G14" s="77"/>
    </row>
    <row r="15" spans="1:7" ht="26.45" customHeight="1" x14ac:dyDescent="0.25">
      <c r="A15" s="11"/>
      <c r="B15" s="13" t="s">
        <v>32</v>
      </c>
      <c r="C15" s="40">
        <v>650</v>
      </c>
      <c r="D15" s="11">
        <v>1</v>
      </c>
      <c r="E15" s="34">
        <f t="shared" si="0"/>
        <v>650</v>
      </c>
      <c r="F15" s="75"/>
      <c r="G15" s="77"/>
    </row>
    <row r="16" spans="1:7" x14ac:dyDescent="0.25">
      <c r="A16" s="11"/>
      <c r="B16" s="11" t="s">
        <v>31</v>
      </c>
      <c r="C16" s="40">
        <v>5000</v>
      </c>
      <c r="D16" s="11">
        <v>1</v>
      </c>
      <c r="E16" s="34">
        <f t="shared" si="0"/>
        <v>5000</v>
      </c>
      <c r="F16" s="74"/>
      <c r="G16" s="78"/>
    </row>
    <row r="17" spans="1:7" x14ac:dyDescent="0.25">
      <c r="A17" s="42"/>
      <c r="B17" s="43"/>
      <c r="C17" s="42"/>
      <c r="D17" s="42"/>
      <c r="E17" s="42"/>
      <c r="F17" s="44" t="s">
        <v>55</v>
      </c>
      <c r="G17" s="42"/>
    </row>
    <row r="18" spans="1:7" x14ac:dyDescent="0.25">
      <c r="A18" s="31" t="s">
        <v>46</v>
      </c>
      <c r="B18" s="31"/>
      <c r="C18" s="31"/>
      <c r="D18" s="31"/>
      <c r="E18" s="31"/>
      <c r="F18" s="45">
        <f>SUM(E19:E26)</f>
        <v>159770</v>
      </c>
      <c r="G18" s="31"/>
    </row>
    <row r="19" spans="1:7" x14ac:dyDescent="0.25">
      <c r="A19" s="8"/>
      <c r="B19" s="11" t="s">
        <v>39</v>
      </c>
      <c r="C19" s="40">
        <v>65000</v>
      </c>
      <c r="D19" s="11">
        <v>0</v>
      </c>
      <c r="E19" s="34">
        <f t="shared" ref="E19:E25" si="1">C19*D19</f>
        <v>0</v>
      </c>
      <c r="F19" s="73"/>
      <c r="G19" s="73"/>
    </row>
    <row r="20" spans="1:7" x14ac:dyDescent="0.25">
      <c r="A20" s="8"/>
      <c r="B20" s="11" t="s">
        <v>36</v>
      </c>
      <c r="C20" s="40">
        <v>57000</v>
      </c>
      <c r="D20" s="11">
        <v>0</v>
      </c>
      <c r="E20" s="34">
        <f t="shared" si="1"/>
        <v>0</v>
      </c>
      <c r="F20" s="75"/>
      <c r="G20" s="75"/>
    </row>
    <row r="21" spans="1:7" x14ac:dyDescent="0.25">
      <c r="A21" s="8"/>
      <c r="B21" s="11" t="s">
        <v>37</v>
      </c>
      <c r="C21" s="40">
        <v>58000</v>
      </c>
      <c r="D21" s="11">
        <v>0</v>
      </c>
      <c r="E21" s="34">
        <f t="shared" si="1"/>
        <v>0</v>
      </c>
      <c r="F21" s="75"/>
      <c r="G21" s="75"/>
    </row>
    <row r="22" spans="1:7" x14ac:dyDescent="0.25">
      <c r="A22" s="8"/>
      <c r="B22" s="11" t="s">
        <v>38</v>
      </c>
      <c r="C22" s="40">
        <v>0</v>
      </c>
      <c r="D22" s="11">
        <v>0</v>
      </c>
      <c r="E22" s="34">
        <f t="shared" si="1"/>
        <v>0</v>
      </c>
      <c r="F22" s="75"/>
      <c r="G22" s="75"/>
    </row>
    <row r="23" spans="1:7" x14ac:dyDescent="0.25">
      <c r="A23" s="8"/>
      <c r="B23" s="11" t="s">
        <v>40</v>
      </c>
      <c r="C23" s="40">
        <v>4900</v>
      </c>
      <c r="D23" s="11">
        <v>0</v>
      </c>
      <c r="E23" s="34">
        <f t="shared" si="1"/>
        <v>0</v>
      </c>
      <c r="F23" s="75"/>
      <c r="G23" s="75"/>
    </row>
    <row r="24" spans="1:7" x14ac:dyDescent="0.25">
      <c r="A24" s="8"/>
      <c r="B24" s="11" t="s">
        <v>41</v>
      </c>
      <c r="C24" s="40">
        <v>450</v>
      </c>
      <c r="D24" s="11">
        <v>0</v>
      </c>
      <c r="E24" s="34">
        <f t="shared" si="1"/>
        <v>0</v>
      </c>
      <c r="F24" s="74"/>
      <c r="G24" s="74"/>
    </row>
    <row r="25" spans="1:7" x14ac:dyDescent="0.25">
      <c r="A25" s="8"/>
      <c r="B25" s="11" t="s">
        <v>61</v>
      </c>
      <c r="C25" s="40">
        <v>150</v>
      </c>
      <c r="D25" s="11">
        <v>960</v>
      </c>
      <c r="E25" s="34">
        <f t="shared" si="1"/>
        <v>144000</v>
      </c>
      <c r="F25" s="8"/>
      <c r="G25" s="8"/>
    </row>
    <row r="26" spans="1:7" x14ac:dyDescent="0.25">
      <c r="A26" s="8"/>
      <c r="B26" s="36" t="s">
        <v>62</v>
      </c>
      <c r="C26" s="54">
        <v>95</v>
      </c>
      <c r="D26" s="36">
        <v>166</v>
      </c>
      <c r="E26" s="55">
        <f t="shared" ref="E26:E27" si="2">C26*D26</f>
        <v>15770</v>
      </c>
      <c r="F26" s="8"/>
      <c r="G26" s="8"/>
    </row>
    <row r="27" spans="1:7" x14ac:dyDescent="0.25">
      <c r="A27" s="11"/>
      <c r="B27" s="11" t="s">
        <v>63</v>
      </c>
      <c r="C27" s="40">
        <v>180</v>
      </c>
      <c r="D27" s="11">
        <v>500</v>
      </c>
      <c r="E27" s="34">
        <f t="shared" si="2"/>
        <v>90000</v>
      </c>
      <c r="F27" s="8"/>
      <c r="G27" s="8"/>
    </row>
    <row r="28" spans="1:7" x14ac:dyDescent="0.25">
      <c r="A28" s="42"/>
      <c r="B28" s="42"/>
      <c r="C28" s="42"/>
      <c r="D28" s="42"/>
      <c r="E28" s="42"/>
      <c r="F28" s="44" t="s">
        <v>56</v>
      </c>
      <c r="G28" s="42"/>
    </row>
    <row r="29" spans="1:7" x14ac:dyDescent="0.25">
      <c r="A29" s="31" t="s">
        <v>47</v>
      </c>
      <c r="B29" s="31"/>
      <c r="C29" s="31"/>
      <c r="D29" s="31"/>
      <c r="E29" s="31"/>
      <c r="F29" s="45">
        <f>SUM(E30:E34)</f>
        <v>41460</v>
      </c>
      <c r="G29" s="31"/>
    </row>
    <row r="30" spans="1:7" x14ac:dyDescent="0.25">
      <c r="A30" s="8"/>
      <c r="B30" s="11" t="s">
        <v>53</v>
      </c>
      <c r="C30" s="40">
        <v>5630</v>
      </c>
      <c r="D30" s="11">
        <v>6</v>
      </c>
      <c r="E30" s="34">
        <f t="shared" ref="E30:E33" si="3">C30*D30</f>
        <v>33780</v>
      </c>
      <c r="F30" s="73"/>
      <c r="G30" s="73"/>
    </row>
    <row r="31" spans="1:7" x14ac:dyDescent="0.25">
      <c r="A31" s="8"/>
      <c r="B31" s="11" t="s">
        <v>54</v>
      </c>
      <c r="C31" s="40">
        <v>55</v>
      </c>
      <c r="D31" s="11">
        <v>36</v>
      </c>
      <c r="E31" s="34">
        <f t="shared" si="3"/>
        <v>1980</v>
      </c>
      <c r="F31" s="75"/>
      <c r="G31" s="75"/>
    </row>
    <row r="32" spans="1:7" x14ac:dyDescent="0.25">
      <c r="A32" s="8"/>
      <c r="B32" s="11" t="s">
        <v>60</v>
      </c>
      <c r="C32" s="40">
        <v>750</v>
      </c>
      <c r="D32" s="11">
        <v>6</v>
      </c>
      <c r="E32" s="34">
        <f t="shared" si="3"/>
        <v>4500</v>
      </c>
      <c r="F32" s="75"/>
      <c r="G32" s="75"/>
    </row>
    <row r="33" spans="1:7" x14ac:dyDescent="0.25">
      <c r="A33" s="8"/>
      <c r="B33" s="11" t="s">
        <v>40</v>
      </c>
      <c r="C33" s="40">
        <v>1200</v>
      </c>
      <c r="D33" s="11">
        <v>1</v>
      </c>
      <c r="E33" s="34">
        <f t="shared" si="3"/>
        <v>1200</v>
      </c>
      <c r="F33" s="75"/>
      <c r="G33" s="75"/>
    </row>
    <row r="34" spans="1:7" x14ac:dyDescent="0.25">
      <c r="A34" s="8"/>
      <c r="B34" s="11"/>
      <c r="C34" s="11"/>
      <c r="D34" s="11"/>
      <c r="E34" s="11"/>
      <c r="F34" s="75"/>
      <c r="G34" s="75"/>
    </row>
    <row r="35" spans="1:7" x14ac:dyDescent="0.25">
      <c r="A35" s="8"/>
      <c r="B35" s="11"/>
      <c r="C35" s="11"/>
      <c r="D35" s="11"/>
      <c r="E35" s="11"/>
      <c r="F35" s="75"/>
      <c r="G35" s="75"/>
    </row>
    <row r="36" spans="1:7" x14ac:dyDescent="0.25">
      <c r="A36" s="8"/>
      <c r="B36" s="11"/>
      <c r="C36" s="11"/>
      <c r="D36" s="11"/>
      <c r="E36" s="11"/>
      <c r="F36" s="75"/>
      <c r="G36" s="75"/>
    </row>
    <row r="37" spans="1:7" x14ac:dyDescent="0.25">
      <c r="A37" s="8"/>
      <c r="B37" s="11"/>
      <c r="C37" s="11"/>
      <c r="D37" s="11"/>
      <c r="E37" s="11"/>
      <c r="F37" s="75"/>
      <c r="G37" s="75"/>
    </row>
    <row r="38" spans="1:7" x14ac:dyDescent="0.25">
      <c r="A38" s="8"/>
      <c r="B38" s="11"/>
      <c r="C38" s="11"/>
      <c r="D38" s="11"/>
      <c r="E38" s="11"/>
      <c r="F38" s="74"/>
      <c r="G38" s="74"/>
    </row>
    <row r="39" spans="1:7" x14ac:dyDescent="0.25">
      <c r="A39" s="44"/>
      <c r="B39" s="44"/>
      <c r="C39" s="44"/>
      <c r="D39" s="44"/>
      <c r="E39" s="44"/>
      <c r="F39" s="44" t="s">
        <v>57</v>
      </c>
      <c r="G39" s="44"/>
    </row>
    <row r="40" spans="1:7" x14ac:dyDescent="0.25">
      <c r="A40" s="44"/>
      <c r="B40" s="44"/>
      <c r="C40" s="44"/>
      <c r="D40" s="44"/>
      <c r="E40" s="44"/>
      <c r="F40" s="45">
        <f>SUM(E41:E42)</f>
        <v>7500</v>
      </c>
      <c r="G40" s="44"/>
    </row>
    <row r="41" spans="1:7" x14ac:dyDescent="0.25">
      <c r="A41" s="46" t="s">
        <v>48</v>
      </c>
      <c r="B41" s="11" t="s">
        <v>42</v>
      </c>
      <c r="C41" s="40">
        <v>2500</v>
      </c>
      <c r="D41" s="11">
        <v>1</v>
      </c>
      <c r="E41" s="34">
        <f t="shared" ref="E41:E42" si="4">C41*D41</f>
        <v>2500</v>
      </c>
      <c r="F41" s="73"/>
      <c r="G41" s="73"/>
    </row>
    <row r="42" spans="1:7" x14ac:dyDescent="0.25">
      <c r="A42" s="8"/>
      <c r="B42" s="11" t="s">
        <v>43</v>
      </c>
      <c r="C42" s="40">
        <v>2500</v>
      </c>
      <c r="D42" s="11">
        <v>2</v>
      </c>
      <c r="E42" s="34">
        <f t="shared" si="4"/>
        <v>5000</v>
      </c>
      <c r="F42" s="74"/>
      <c r="G42" s="74"/>
    </row>
    <row r="43" spans="1:7" x14ac:dyDescent="0.25">
      <c r="A43" s="8"/>
      <c r="B43" s="8"/>
      <c r="C43" s="8"/>
      <c r="D43" s="8"/>
      <c r="E43" s="8"/>
      <c r="F43" s="8"/>
      <c r="G43" s="8"/>
    </row>
    <row r="44" spans="1:7" x14ac:dyDescent="0.25">
      <c r="A44" s="8"/>
      <c r="B44" s="8"/>
      <c r="C44" s="8"/>
      <c r="D44" s="8"/>
      <c r="E44" s="8"/>
      <c r="F44" s="8"/>
      <c r="G44" s="8"/>
    </row>
    <row r="45" spans="1:7" x14ac:dyDescent="0.25">
      <c r="A45" s="8"/>
      <c r="B45" s="8"/>
      <c r="C45" s="8"/>
      <c r="D45" s="8"/>
      <c r="E45" s="8"/>
      <c r="F45" s="8"/>
      <c r="G45" s="8"/>
    </row>
    <row r="46" spans="1:7" x14ac:dyDescent="0.25">
      <c r="A46" s="8"/>
      <c r="B46" s="8"/>
      <c r="C46" s="8"/>
      <c r="D46" s="8"/>
      <c r="E46" s="8"/>
      <c r="F46" s="8"/>
      <c r="G46" s="8"/>
    </row>
    <row r="47" spans="1:7" x14ac:dyDescent="0.25">
      <c r="A47" s="8"/>
      <c r="B47" s="8"/>
      <c r="C47" s="8"/>
      <c r="D47" s="8"/>
      <c r="E47" s="8"/>
      <c r="F47" s="8"/>
      <c r="G47" s="8"/>
    </row>
    <row r="48" spans="1:7" x14ac:dyDescent="0.25">
      <c r="A48" s="8"/>
      <c r="B48" s="8"/>
      <c r="C48" s="8"/>
      <c r="D48" s="8"/>
      <c r="E48" s="8"/>
      <c r="F48" s="8"/>
      <c r="G48" s="8"/>
    </row>
    <row r="49" spans="1:7" x14ac:dyDescent="0.25">
      <c r="A49" s="8"/>
      <c r="B49" s="8"/>
      <c r="C49" s="8"/>
      <c r="D49" s="8"/>
      <c r="E49" s="8"/>
      <c r="F49" s="8"/>
      <c r="G49" s="8"/>
    </row>
    <row r="50" spans="1:7" x14ac:dyDescent="0.25">
      <c r="A50" s="8"/>
      <c r="B50" s="8"/>
      <c r="C50" s="8"/>
      <c r="D50" s="8"/>
      <c r="E50" s="8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</sheetData>
  <mergeCells count="8">
    <mergeCell ref="F41:F42"/>
    <mergeCell ref="G41:G42"/>
    <mergeCell ref="G3:G16"/>
    <mergeCell ref="F4:F16"/>
    <mergeCell ref="F19:F24"/>
    <mergeCell ref="G19:G24"/>
    <mergeCell ref="F30:F38"/>
    <mergeCell ref="G30:G38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028F9-015F-44C3-8DF4-66778FB2841F}">
  <dimension ref="A1:G52"/>
  <sheetViews>
    <sheetView topLeftCell="A19" workbookViewId="0">
      <selection sqref="A1:G52"/>
    </sheetView>
  </sheetViews>
  <sheetFormatPr defaultRowHeight="15" x14ac:dyDescent="0.25"/>
  <cols>
    <col min="1" max="1" width="25.42578125" customWidth="1"/>
    <col min="2" max="2" width="48" customWidth="1"/>
    <col min="3" max="3" width="13.42578125" customWidth="1"/>
    <col min="5" max="5" width="12" customWidth="1"/>
    <col min="6" max="6" width="10.85546875" customWidth="1"/>
    <col min="7" max="7" width="11.42578125" customWidth="1"/>
  </cols>
  <sheetData>
    <row r="1" spans="1:7" x14ac:dyDescent="0.25">
      <c r="A1" s="25" t="s">
        <v>80</v>
      </c>
      <c r="B1" s="26"/>
      <c r="C1" s="26"/>
      <c r="D1" s="26"/>
      <c r="E1" s="26"/>
      <c r="F1" s="27" t="s">
        <v>52</v>
      </c>
      <c r="G1" s="28">
        <f>SUM(F1:F51)</f>
        <v>41460</v>
      </c>
    </row>
    <row r="2" spans="1:7" x14ac:dyDescent="0.25">
      <c r="A2" s="50" t="s">
        <v>45</v>
      </c>
      <c r="B2" s="52"/>
      <c r="C2" s="51" t="s">
        <v>49</v>
      </c>
      <c r="D2" s="51" t="s">
        <v>50</v>
      </c>
      <c r="E2" s="50" t="s">
        <v>27</v>
      </c>
      <c r="F2" s="51" t="s">
        <v>51</v>
      </c>
      <c r="G2" s="52"/>
    </row>
    <row r="3" spans="1:7" x14ac:dyDescent="0.25">
      <c r="A3" s="11"/>
      <c r="B3" s="11" t="s">
        <v>19</v>
      </c>
      <c r="C3" s="34">
        <v>3450</v>
      </c>
      <c r="D3" s="11">
        <v>0</v>
      </c>
      <c r="E3" s="34">
        <f>C3*D3</f>
        <v>0</v>
      </c>
      <c r="F3" s="53">
        <f>SUM(E3:E17)</f>
        <v>0</v>
      </c>
      <c r="G3" s="76"/>
    </row>
    <row r="4" spans="1:7" ht="24" x14ac:dyDescent="0.25">
      <c r="A4" s="11"/>
      <c r="B4" s="35" t="s">
        <v>20</v>
      </c>
      <c r="C4" s="34">
        <v>1700</v>
      </c>
      <c r="D4" s="11">
        <v>0</v>
      </c>
      <c r="E4" s="34">
        <f t="shared" ref="E4:E16" si="0">C4*D4</f>
        <v>0</v>
      </c>
      <c r="F4" s="73"/>
      <c r="G4" s="77"/>
    </row>
    <row r="5" spans="1:7" x14ac:dyDescent="0.25">
      <c r="A5" s="11"/>
      <c r="B5" s="35" t="s">
        <v>21</v>
      </c>
      <c r="C5" s="34">
        <v>1300</v>
      </c>
      <c r="D5" s="11">
        <v>0</v>
      </c>
      <c r="E5" s="34">
        <f t="shared" si="0"/>
        <v>0</v>
      </c>
      <c r="F5" s="75"/>
      <c r="G5" s="77"/>
    </row>
    <row r="6" spans="1:7" x14ac:dyDescent="0.25">
      <c r="A6" s="11"/>
      <c r="B6" s="11" t="s">
        <v>22</v>
      </c>
      <c r="C6" s="34">
        <v>465</v>
      </c>
      <c r="D6" s="11">
        <v>0</v>
      </c>
      <c r="E6" s="34">
        <f t="shared" si="0"/>
        <v>0</v>
      </c>
      <c r="F6" s="75"/>
      <c r="G6" s="77"/>
    </row>
    <row r="7" spans="1:7" x14ac:dyDescent="0.25">
      <c r="A7" s="11"/>
      <c r="B7" s="11" t="s">
        <v>23</v>
      </c>
      <c r="C7" s="34">
        <v>240</v>
      </c>
      <c r="D7" s="11">
        <v>0</v>
      </c>
      <c r="E7" s="34">
        <f t="shared" si="0"/>
        <v>0</v>
      </c>
      <c r="F7" s="75"/>
      <c r="G7" s="77"/>
    </row>
    <row r="8" spans="1:7" x14ac:dyDescent="0.25">
      <c r="A8" s="11"/>
      <c r="B8" s="11" t="s">
        <v>24</v>
      </c>
      <c r="C8" s="34">
        <v>840</v>
      </c>
      <c r="D8" s="11">
        <v>0</v>
      </c>
      <c r="E8" s="34">
        <f t="shared" si="0"/>
        <v>0</v>
      </c>
      <c r="F8" s="75"/>
      <c r="G8" s="77"/>
    </row>
    <row r="9" spans="1:7" x14ac:dyDescent="0.25">
      <c r="A9" s="11"/>
      <c r="B9" s="35" t="s">
        <v>26</v>
      </c>
      <c r="C9" s="34">
        <v>5000</v>
      </c>
      <c r="D9" s="11">
        <v>0</v>
      </c>
      <c r="E9" s="34">
        <f t="shared" si="0"/>
        <v>0</v>
      </c>
      <c r="F9" s="75"/>
      <c r="G9" s="77"/>
    </row>
    <row r="10" spans="1:7" x14ac:dyDescent="0.25">
      <c r="A10" s="11"/>
      <c r="B10" s="11" t="s">
        <v>18</v>
      </c>
      <c r="C10" s="34">
        <v>2500</v>
      </c>
      <c r="D10" s="11">
        <v>0</v>
      </c>
      <c r="E10" s="34">
        <f t="shared" si="0"/>
        <v>0</v>
      </c>
      <c r="F10" s="75"/>
      <c r="G10" s="77"/>
    </row>
    <row r="11" spans="1:7" x14ac:dyDescent="0.25">
      <c r="A11" s="11"/>
      <c r="B11" s="11" t="s">
        <v>101</v>
      </c>
      <c r="C11" s="34">
        <v>1000</v>
      </c>
      <c r="D11" s="11">
        <v>0</v>
      </c>
      <c r="E11" s="34">
        <f t="shared" si="0"/>
        <v>0</v>
      </c>
      <c r="F11" s="75"/>
      <c r="G11" s="77"/>
    </row>
    <row r="12" spans="1:7" ht="24" x14ac:dyDescent="0.25">
      <c r="A12" s="11"/>
      <c r="B12" s="35" t="s">
        <v>28</v>
      </c>
      <c r="C12" s="34">
        <v>1560</v>
      </c>
      <c r="D12" s="11">
        <v>0</v>
      </c>
      <c r="E12" s="34">
        <f t="shared" si="0"/>
        <v>0</v>
      </c>
      <c r="F12" s="75"/>
      <c r="G12" s="77"/>
    </row>
    <row r="13" spans="1:7" x14ac:dyDescent="0.25">
      <c r="A13" s="11"/>
      <c r="B13" s="35" t="s">
        <v>29</v>
      </c>
      <c r="C13" s="34">
        <v>715</v>
      </c>
      <c r="D13" s="11">
        <v>0</v>
      </c>
      <c r="E13" s="34">
        <f t="shared" si="0"/>
        <v>0</v>
      </c>
      <c r="F13" s="75"/>
      <c r="G13" s="77"/>
    </row>
    <row r="14" spans="1:7" ht="48" x14ac:dyDescent="0.25">
      <c r="A14" s="11"/>
      <c r="B14" s="39" t="s">
        <v>30</v>
      </c>
      <c r="C14" s="34">
        <v>200</v>
      </c>
      <c r="D14" s="11">
        <v>0</v>
      </c>
      <c r="E14" s="34">
        <f t="shared" si="0"/>
        <v>0</v>
      </c>
      <c r="F14" s="75"/>
      <c r="G14" s="77"/>
    </row>
    <row r="15" spans="1:7" ht="48.75" x14ac:dyDescent="0.25">
      <c r="A15" s="11"/>
      <c r="B15" s="13" t="s">
        <v>32</v>
      </c>
      <c r="C15" s="40">
        <v>500</v>
      </c>
      <c r="D15" s="11">
        <v>0</v>
      </c>
      <c r="E15" s="34">
        <f t="shared" si="0"/>
        <v>0</v>
      </c>
      <c r="F15" s="75"/>
      <c r="G15" s="77"/>
    </row>
    <row r="16" spans="1:7" x14ac:dyDescent="0.25">
      <c r="A16" s="11"/>
      <c r="B16" s="11" t="s">
        <v>31</v>
      </c>
      <c r="C16" s="40">
        <v>5000</v>
      </c>
      <c r="D16" s="11">
        <v>0</v>
      </c>
      <c r="E16" s="34">
        <f t="shared" si="0"/>
        <v>0</v>
      </c>
      <c r="F16" s="74"/>
      <c r="G16" s="78"/>
    </row>
    <row r="17" spans="1:7" x14ac:dyDescent="0.25">
      <c r="A17" s="42"/>
      <c r="B17" s="43"/>
      <c r="C17" s="42"/>
      <c r="D17" s="42"/>
      <c r="E17" s="42"/>
      <c r="F17" s="44" t="s">
        <v>55</v>
      </c>
      <c r="G17" s="42"/>
    </row>
    <row r="18" spans="1:7" x14ac:dyDescent="0.25">
      <c r="A18" s="31" t="s">
        <v>46</v>
      </c>
      <c r="B18" s="31"/>
      <c r="C18" s="31"/>
      <c r="D18" s="31"/>
      <c r="E18" s="31"/>
      <c r="F18" s="45">
        <f>SUM(E19:E26)</f>
        <v>0</v>
      </c>
      <c r="G18" s="31"/>
    </row>
    <row r="19" spans="1:7" x14ac:dyDescent="0.25">
      <c r="A19" s="8"/>
      <c r="B19" s="11" t="s">
        <v>39</v>
      </c>
      <c r="C19" s="40">
        <v>65000</v>
      </c>
      <c r="D19" s="11">
        <v>0</v>
      </c>
      <c r="E19" s="34">
        <f t="shared" ref="E19:E27" si="1">C19*D19</f>
        <v>0</v>
      </c>
      <c r="F19" s="73"/>
      <c r="G19" s="73"/>
    </row>
    <row r="20" spans="1:7" x14ac:dyDescent="0.25">
      <c r="A20" s="8"/>
      <c r="B20" s="11" t="s">
        <v>36</v>
      </c>
      <c r="C20" s="40">
        <v>57000</v>
      </c>
      <c r="D20" s="11">
        <v>0</v>
      </c>
      <c r="E20" s="34">
        <f t="shared" si="1"/>
        <v>0</v>
      </c>
      <c r="F20" s="75"/>
      <c r="G20" s="75"/>
    </row>
    <row r="21" spans="1:7" x14ac:dyDescent="0.25">
      <c r="A21" s="8"/>
      <c r="B21" s="11" t="s">
        <v>37</v>
      </c>
      <c r="C21" s="40">
        <v>58000</v>
      </c>
      <c r="D21" s="11">
        <v>0</v>
      </c>
      <c r="E21" s="34">
        <f t="shared" si="1"/>
        <v>0</v>
      </c>
      <c r="F21" s="75"/>
      <c r="G21" s="75"/>
    </row>
    <row r="22" spans="1:7" x14ac:dyDescent="0.25">
      <c r="A22" s="8"/>
      <c r="B22" s="11" t="s">
        <v>38</v>
      </c>
      <c r="C22" s="40">
        <v>0</v>
      </c>
      <c r="D22" s="11">
        <v>0</v>
      </c>
      <c r="E22" s="34">
        <f t="shared" si="1"/>
        <v>0</v>
      </c>
      <c r="F22" s="75"/>
      <c r="G22" s="75"/>
    </row>
    <row r="23" spans="1:7" x14ac:dyDescent="0.25">
      <c r="A23" s="8"/>
      <c r="B23" s="11" t="s">
        <v>40</v>
      </c>
      <c r="C23" s="40">
        <v>4900</v>
      </c>
      <c r="D23" s="11">
        <v>0</v>
      </c>
      <c r="E23" s="34">
        <f t="shared" si="1"/>
        <v>0</v>
      </c>
      <c r="F23" s="75"/>
      <c r="G23" s="75"/>
    </row>
    <row r="24" spans="1:7" x14ac:dyDescent="0.25">
      <c r="A24" s="8"/>
      <c r="B24" s="11" t="s">
        <v>41</v>
      </c>
      <c r="C24" s="40">
        <v>450</v>
      </c>
      <c r="D24" s="11">
        <v>0</v>
      </c>
      <c r="E24" s="34">
        <f t="shared" si="1"/>
        <v>0</v>
      </c>
      <c r="F24" s="74"/>
      <c r="G24" s="74"/>
    </row>
    <row r="25" spans="1:7" x14ac:dyDescent="0.25">
      <c r="A25" s="8"/>
      <c r="B25" s="11" t="s">
        <v>61</v>
      </c>
      <c r="C25" s="40">
        <v>150</v>
      </c>
      <c r="D25" s="11">
        <v>0</v>
      </c>
      <c r="E25" s="34">
        <f t="shared" si="1"/>
        <v>0</v>
      </c>
      <c r="F25" s="8"/>
      <c r="G25" s="8"/>
    </row>
    <row r="26" spans="1:7" x14ac:dyDescent="0.25">
      <c r="A26" s="8"/>
      <c r="B26" s="36" t="s">
        <v>62</v>
      </c>
      <c r="C26" s="54">
        <v>95</v>
      </c>
      <c r="D26" s="36">
        <v>0</v>
      </c>
      <c r="E26" s="55">
        <f t="shared" si="1"/>
        <v>0</v>
      </c>
      <c r="F26" s="8"/>
      <c r="G26" s="8"/>
    </row>
    <row r="27" spans="1:7" x14ac:dyDescent="0.25">
      <c r="A27" s="11"/>
      <c r="B27" s="11" t="s">
        <v>63</v>
      </c>
      <c r="C27" s="40">
        <v>180</v>
      </c>
      <c r="D27" s="11">
        <v>0</v>
      </c>
      <c r="E27" s="34">
        <f t="shared" si="1"/>
        <v>0</v>
      </c>
      <c r="F27" s="8"/>
      <c r="G27" s="8"/>
    </row>
    <row r="28" spans="1:7" x14ac:dyDescent="0.25">
      <c r="A28" s="42"/>
      <c r="B28" s="42"/>
      <c r="C28" s="42"/>
      <c r="D28" s="42"/>
      <c r="E28" s="42"/>
      <c r="F28" s="44" t="s">
        <v>56</v>
      </c>
      <c r="G28" s="42"/>
    </row>
    <row r="29" spans="1:7" x14ac:dyDescent="0.25">
      <c r="A29" s="31" t="s">
        <v>47</v>
      </c>
      <c r="B29" s="31"/>
      <c r="C29" s="31"/>
      <c r="D29" s="31"/>
      <c r="E29" s="31"/>
      <c r="F29" s="45">
        <f>SUM(E30:E34)</f>
        <v>41460</v>
      </c>
      <c r="G29" s="31"/>
    </row>
    <row r="30" spans="1:7" x14ac:dyDescent="0.25">
      <c r="A30" s="8"/>
      <c r="B30" s="11" t="s">
        <v>53</v>
      </c>
      <c r="C30" s="40">
        <v>5630</v>
      </c>
      <c r="D30" s="11">
        <v>6</v>
      </c>
      <c r="E30" s="34">
        <f t="shared" ref="E30:E33" si="2">C30*D30</f>
        <v>33780</v>
      </c>
      <c r="F30" s="73"/>
      <c r="G30" s="73"/>
    </row>
    <row r="31" spans="1:7" x14ac:dyDescent="0.25">
      <c r="A31" s="8"/>
      <c r="B31" s="11" t="s">
        <v>54</v>
      </c>
      <c r="C31" s="40">
        <v>55</v>
      </c>
      <c r="D31" s="11">
        <v>36</v>
      </c>
      <c r="E31" s="34">
        <f t="shared" si="2"/>
        <v>1980</v>
      </c>
      <c r="F31" s="75"/>
      <c r="G31" s="75"/>
    </row>
    <row r="32" spans="1:7" x14ac:dyDescent="0.25">
      <c r="A32" s="8"/>
      <c r="B32" s="11" t="s">
        <v>60</v>
      </c>
      <c r="C32" s="40">
        <v>750</v>
      </c>
      <c r="D32" s="11">
        <v>6</v>
      </c>
      <c r="E32" s="34">
        <f t="shared" si="2"/>
        <v>4500</v>
      </c>
      <c r="F32" s="75"/>
      <c r="G32" s="75"/>
    </row>
    <row r="33" spans="1:7" x14ac:dyDescent="0.25">
      <c r="A33" s="8"/>
      <c r="B33" s="11" t="s">
        <v>40</v>
      </c>
      <c r="C33" s="40">
        <v>1200</v>
      </c>
      <c r="D33" s="11">
        <v>1</v>
      </c>
      <c r="E33" s="34">
        <f t="shared" si="2"/>
        <v>1200</v>
      </c>
      <c r="F33" s="75"/>
      <c r="G33" s="75"/>
    </row>
    <row r="34" spans="1:7" x14ac:dyDescent="0.25">
      <c r="A34" s="8"/>
      <c r="B34" s="11"/>
      <c r="C34" s="11"/>
      <c r="D34" s="11"/>
      <c r="E34" s="11"/>
      <c r="F34" s="75"/>
      <c r="G34" s="75"/>
    </row>
    <row r="35" spans="1:7" x14ac:dyDescent="0.25">
      <c r="A35" s="8"/>
      <c r="B35" s="11"/>
      <c r="C35" s="11"/>
      <c r="D35" s="11"/>
      <c r="E35" s="11"/>
      <c r="F35" s="75"/>
      <c r="G35" s="75"/>
    </row>
    <row r="36" spans="1:7" x14ac:dyDescent="0.25">
      <c r="A36" s="8"/>
      <c r="B36" s="11"/>
      <c r="C36" s="11"/>
      <c r="D36" s="11"/>
      <c r="E36" s="11"/>
      <c r="F36" s="75"/>
      <c r="G36" s="75"/>
    </row>
    <row r="37" spans="1:7" x14ac:dyDescent="0.25">
      <c r="A37" s="8"/>
      <c r="B37" s="11"/>
      <c r="C37" s="11"/>
      <c r="D37" s="11"/>
      <c r="E37" s="11"/>
      <c r="F37" s="75"/>
      <c r="G37" s="75"/>
    </row>
    <row r="38" spans="1:7" x14ac:dyDescent="0.25">
      <c r="A38" s="8"/>
      <c r="B38" s="11"/>
      <c r="C38" s="11"/>
      <c r="D38" s="11"/>
      <c r="E38" s="11"/>
      <c r="F38" s="74"/>
      <c r="G38" s="74"/>
    </row>
    <row r="39" spans="1:7" x14ac:dyDescent="0.25">
      <c r="A39" s="44"/>
      <c r="B39" s="44"/>
      <c r="C39" s="44"/>
      <c r="D39" s="44"/>
      <c r="E39" s="44"/>
      <c r="F39" s="44" t="s">
        <v>57</v>
      </c>
      <c r="G39" s="44"/>
    </row>
    <row r="40" spans="1:7" x14ac:dyDescent="0.25">
      <c r="A40" s="44"/>
      <c r="B40" s="44"/>
      <c r="C40" s="44"/>
      <c r="D40" s="44"/>
      <c r="E40" s="44"/>
      <c r="F40" s="45">
        <f>SUM(E41:E42)</f>
        <v>0</v>
      </c>
      <c r="G40" s="44"/>
    </row>
    <row r="41" spans="1:7" x14ac:dyDescent="0.25">
      <c r="A41" s="46" t="s">
        <v>48</v>
      </c>
      <c r="B41" s="11" t="s">
        <v>42</v>
      </c>
      <c r="C41" s="40">
        <v>2500</v>
      </c>
      <c r="D41" s="11">
        <v>0</v>
      </c>
      <c r="E41" s="34">
        <f t="shared" ref="E41:E42" si="3">C41*D41</f>
        <v>0</v>
      </c>
      <c r="F41" s="73"/>
      <c r="G41" s="73"/>
    </row>
    <row r="42" spans="1:7" x14ac:dyDescent="0.25">
      <c r="A42" s="8"/>
      <c r="B42" s="11" t="s">
        <v>43</v>
      </c>
      <c r="C42" s="40">
        <v>2500</v>
      </c>
      <c r="D42" s="11">
        <v>0</v>
      </c>
      <c r="E42" s="34">
        <f t="shared" si="3"/>
        <v>0</v>
      </c>
      <c r="F42" s="74"/>
      <c r="G42" s="74"/>
    </row>
    <row r="43" spans="1:7" x14ac:dyDescent="0.25">
      <c r="A43" s="8"/>
      <c r="B43" s="8"/>
      <c r="C43" s="8"/>
      <c r="D43" s="8"/>
      <c r="E43" s="8"/>
      <c r="F43" s="8"/>
      <c r="G43" s="8"/>
    </row>
    <row r="44" spans="1:7" x14ac:dyDescent="0.25">
      <c r="A44" s="8"/>
      <c r="B44" s="8"/>
      <c r="C44" s="8"/>
      <c r="D44" s="8"/>
      <c r="E44" s="8"/>
      <c r="F44" s="8"/>
      <c r="G44" s="8"/>
    </row>
    <row r="45" spans="1:7" x14ac:dyDescent="0.25">
      <c r="A45" s="8"/>
      <c r="B45" s="8"/>
      <c r="C45" s="8"/>
      <c r="D45" s="8"/>
      <c r="E45" s="8"/>
      <c r="F45" s="8"/>
      <c r="G45" s="8"/>
    </row>
    <row r="46" spans="1:7" x14ac:dyDescent="0.25">
      <c r="A46" s="8"/>
      <c r="B46" s="8"/>
      <c r="C46" s="8"/>
      <c r="D46" s="8"/>
      <c r="E46" s="8"/>
      <c r="F46" s="8"/>
      <c r="G46" s="8"/>
    </row>
    <row r="47" spans="1:7" x14ac:dyDescent="0.25">
      <c r="A47" s="8"/>
      <c r="B47" s="8"/>
      <c r="C47" s="8"/>
      <c r="D47" s="8"/>
      <c r="E47" s="8"/>
      <c r="F47" s="8"/>
      <c r="G47" s="8"/>
    </row>
    <row r="48" spans="1:7" x14ac:dyDescent="0.25">
      <c r="A48" s="8"/>
      <c r="B48" s="8"/>
      <c r="C48" s="8"/>
      <c r="D48" s="8"/>
      <c r="E48" s="8"/>
      <c r="F48" s="8"/>
      <c r="G48" s="8"/>
    </row>
    <row r="49" spans="1:7" x14ac:dyDescent="0.25">
      <c r="A49" s="8"/>
      <c r="B49" s="8"/>
      <c r="C49" s="8"/>
      <c r="D49" s="8"/>
      <c r="E49" s="8"/>
      <c r="F49" s="8"/>
      <c r="G49" s="8"/>
    </row>
    <row r="50" spans="1:7" x14ac:dyDescent="0.25">
      <c r="A50" s="8"/>
      <c r="B50" s="8"/>
      <c r="C50" s="8"/>
      <c r="D50" s="8"/>
      <c r="E50" s="8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</sheetData>
  <mergeCells count="8">
    <mergeCell ref="F41:F42"/>
    <mergeCell ref="G41:G42"/>
    <mergeCell ref="G3:G16"/>
    <mergeCell ref="F4:F16"/>
    <mergeCell ref="F19:F24"/>
    <mergeCell ref="G19:G24"/>
    <mergeCell ref="F30:F38"/>
    <mergeCell ref="G30:G38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6E707-51E0-4A79-95D6-A14098EEAFA4}">
  <dimension ref="A1:G52"/>
  <sheetViews>
    <sheetView workbookViewId="0">
      <selection activeCell="N14" sqref="N14"/>
    </sheetView>
  </sheetViews>
  <sheetFormatPr defaultRowHeight="15" x14ac:dyDescent="0.25"/>
  <cols>
    <col min="1" max="1" width="25.140625" customWidth="1"/>
    <col min="2" max="2" width="48.85546875" customWidth="1"/>
    <col min="3" max="3" width="14.28515625" customWidth="1"/>
    <col min="4" max="4" width="4.28515625" customWidth="1"/>
    <col min="5" max="5" width="14.42578125" customWidth="1"/>
    <col min="6" max="6" width="11.28515625" customWidth="1"/>
    <col min="7" max="7" width="11.140625" customWidth="1"/>
  </cols>
  <sheetData>
    <row r="1" spans="1:7" x14ac:dyDescent="0.25">
      <c r="A1" s="25" t="s">
        <v>80</v>
      </c>
      <c r="B1" s="26"/>
      <c r="C1" s="26"/>
      <c r="D1" s="26"/>
      <c r="E1" s="26"/>
      <c r="F1" s="27" t="s">
        <v>52</v>
      </c>
      <c r="G1" s="28">
        <f>SUM(F1:F51)</f>
        <v>263770</v>
      </c>
    </row>
    <row r="2" spans="1:7" x14ac:dyDescent="0.25">
      <c r="A2" s="50" t="s">
        <v>45</v>
      </c>
      <c r="B2" s="52"/>
      <c r="C2" s="51" t="s">
        <v>49</v>
      </c>
      <c r="D2" s="51" t="s">
        <v>50</v>
      </c>
      <c r="E2" s="50" t="s">
        <v>27</v>
      </c>
      <c r="F2" s="51" t="s">
        <v>51</v>
      </c>
      <c r="G2" s="52"/>
    </row>
    <row r="3" spans="1:7" x14ac:dyDescent="0.25">
      <c r="A3" s="11"/>
      <c r="B3" s="11" t="s">
        <v>19</v>
      </c>
      <c r="C3" s="34">
        <v>3450</v>
      </c>
      <c r="D3" s="11">
        <v>1</v>
      </c>
      <c r="E3" s="34">
        <f>C3*D3</f>
        <v>3450</v>
      </c>
      <c r="F3" s="53">
        <f>SUM(E3:E17)</f>
        <v>31370</v>
      </c>
      <c r="G3" s="76"/>
    </row>
    <row r="4" spans="1:7" ht="24" x14ac:dyDescent="0.25">
      <c r="A4" s="11"/>
      <c r="B4" s="35" t="s">
        <v>20</v>
      </c>
      <c r="C4" s="34">
        <v>1700</v>
      </c>
      <c r="D4" s="11">
        <v>1</v>
      </c>
      <c r="E4" s="34">
        <f t="shared" ref="E4:E16" si="0">C4*D4</f>
        <v>1700</v>
      </c>
      <c r="F4" s="73"/>
      <c r="G4" s="77"/>
    </row>
    <row r="5" spans="1:7" x14ac:dyDescent="0.25">
      <c r="A5" s="11"/>
      <c r="B5" s="35" t="s">
        <v>21</v>
      </c>
      <c r="C5" s="34">
        <v>1300</v>
      </c>
      <c r="D5" s="11">
        <v>2</v>
      </c>
      <c r="E5" s="34">
        <f t="shared" si="0"/>
        <v>2600</v>
      </c>
      <c r="F5" s="75"/>
      <c r="G5" s="77"/>
    </row>
    <row r="6" spans="1:7" x14ac:dyDescent="0.25">
      <c r="A6" s="11"/>
      <c r="B6" s="11" t="s">
        <v>22</v>
      </c>
      <c r="C6" s="34">
        <v>465</v>
      </c>
      <c r="D6" s="11">
        <v>2</v>
      </c>
      <c r="E6" s="34">
        <f t="shared" si="0"/>
        <v>930</v>
      </c>
      <c r="F6" s="75"/>
      <c r="G6" s="77"/>
    </row>
    <row r="7" spans="1:7" x14ac:dyDescent="0.25">
      <c r="A7" s="11"/>
      <c r="B7" s="11" t="s">
        <v>23</v>
      </c>
      <c r="C7" s="34">
        <v>240</v>
      </c>
      <c r="D7" s="11">
        <v>2</v>
      </c>
      <c r="E7" s="34">
        <f t="shared" si="0"/>
        <v>480</v>
      </c>
      <c r="F7" s="75"/>
      <c r="G7" s="77"/>
    </row>
    <row r="8" spans="1:7" x14ac:dyDescent="0.25">
      <c r="A8" s="11"/>
      <c r="B8" s="11" t="s">
        <v>24</v>
      </c>
      <c r="C8" s="34">
        <v>840</v>
      </c>
      <c r="D8" s="11">
        <v>4</v>
      </c>
      <c r="E8" s="34">
        <f t="shared" si="0"/>
        <v>3360</v>
      </c>
      <c r="F8" s="75"/>
      <c r="G8" s="77"/>
    </row>
    <row r="9" spans="1:7" x14ac:dyDescent="0.25">
      <c r="A9" s="11"/>
      <c r="B9" s="35" t="s">
        <v>26</v>
      </c>
      <c r="C9" s="34">
        <v>5000</v>
      </c>
      <c r="D9" s="11">
        <v>1</v>
      </c>
      <c r="E9" s="34">
        <f t="shared" si="0"/>
        <v>5000</v>
      </c>
      <c r="F9" s="75"/>
      <c r="G9" s="77"/>
    </row>
    <row r="10" spans="1:7" x14ac:dyDescent="0.25">
      <c r="A10" s="11"/>
      <c r="B10" s="11" t="s">
        <v>18</v>
      </c>
      <c r="C10" s="34">
        <v>2500</v>
      </c>
      <c r="D10" s="11">
        <v>1</v>
      </c>
      <c r="E10" s="34">
        <f t="shared" si="0"/>
        <v>2500</v>
      </c>
      <c r="F10" s="75"/>
      <c r="G10" s="77"/>
    </row>
    <row r="11" spans="1:7" ht="11.25" customHeight="1" x14ac:dyDescent="0.25">
      <c r="A11" s="11"/>
      <c r="B11" s="11" t="s">
        <v>101</v>
      </c>
      <c r="C11" s="34">
        <v>1500</v>
      </c>
      <c r="D11" s="11">
        <v>1</v>
      </c>
      <c r="E11" s="34">
        <f t="shared" si="0"/>
        <v>1500</v>
      </c>
      <c r="F11" s="75"/>
      <c r="G11" s="77"/>
    </row>
    <row r="12" spans="1:7" ht="24" x14ac:dyDescent="0.25">
      <c r="A12" s="11"/>
      <c r="B12" s="35" t="s">
        <v>28</v>
      </c>
      <c r="C12" s="34">
        <v>2300</v>
      </c>
      <c r="D12" s="11">
        <v>1</v>
      </c>
      <c r="E12" s="34">
        <f t="shared" si="0"/>
        <v>2300</v>
      </c>
      <c r="F12" s="75"/>
      <c r="G12" s="77"/>
    </row>
    <row r="13" spans="1:7" x14ac:dyDescent="0.25">
      <c r="A13" s="11"/>
      <c r="B13" s="35" t="s">
        <v>29</v>
      </c>
      <c r="C13" s="34">
        <v>1500</v>
      </c>
      <c r="D13" s="11">
        <v>1</v>
      </c>
      <c r="E13" s="34">
        <f t="shared" si="0"/>
        <v>1500</v>
      </c>
      <c r="F13" s="75"/>
      <c r="G13" s="77"/>
    </row>
    <row r="14" spans="1:7" ht="48" x14ac:dyDescent="0.25">
      <c r="A14" s="11"/>
      <c r="B14" s="39" t="s">
        <v>30</v>
      </c>
      <c r="C14" s="34">
        <v>400</v>
      </c>
      <c r="D14" s="11">
        <v>1</v>
      </c>
      <c r="E14" s="34">
        <f t="shared" si="0"/>
        <v>400</v>
      </c>
      <c r="F14" s="75"/>
      <c r="G14" s="77"/>
    </row>
    <row r="15" spans="1:7" ht="48.75" x14ac:dyDescent="0.25">
      <c r="A15" s="11"/>
      <c r="B15" s="13" t="s">
        <v>32</v>
      </c>
      <c r="C15" s="40">
        <v>650</v>
      </c>
      <c r="D15" s="11">
        <v>1</v>
      </c>
      <c r="E15" s="34">
        <f t="shared" si="0"/>
        <v>650</v>
      </c>
      <c r="F15" s="75"/>
      <c r="G15" s="77"/>
    </row>
    <row r="16" spans="1:7" x14ac:dyDescent="0.25">
      <c r="A16" s="11"/>
      <c r="B16" s="11" t="s">
        <v>31</v>
      </c>
      <c r="C16" s="40">
        <v>5000</v>
      </c>
      <c r="D16" s="11">
        <v>1</v>
      </c>
      <c r="E16" s="34">
        <f t="shared" si="0"/>
        <v>5000</v>
      </c>
      <c r="F16" s="74"/>
      <c r="G16" s="78"/>
    </row>
    <row r="17" spans="1:7" x14ac:dyDescent="0.25">
      <c r="A17" s="42"/>
      <c r="B17" s="43"/>
      <c r="C17" s="42"/>
      <c r="D17" s="42"/>
      <c r="E17" s="42"/>
      <c r="F17" s="44" t="s">
        <v>55</v>
      </c>
      <c r="G17" s="42"/>
    </row>
    <row r="18" spans="1:7" x14ac:dyDescent="0.25">
      <c r="A18" s="31" t="s">
        <v>112</v>
      </c>
      <c r="B18" s="31"/>
      <c r="C18" s="31"/>
      <c r="D18" s="31"/>
      <c r="E18" s="31"/>
      <c r="F18" s="45">
        <f>SUM(E19:E26)</f>
        <v>129200</v>
      </c>
      <c r="G18" s="31"/>
    </row>
    <row r="19" spans="1:7" x14ac:dyDescent="0.25">
      <c r="A19" s="8"/>
      <c r="B19" s="11" t="s">
        <v>39</v>
      </c>
      <c r="C19" s="40">
        <v>65000</v>
      </c>
      <c r="D19" s="11">
        <v>0</v>
      </c>
      <c r="E19" s="34">
        <f t="shared" ref="E19:E27" si="1">C19*D19</f>
        <v>0</v>
      </c>
      <c r="F19" s="73"/>
      <c r="G19" s="73"/>
    </row>
    <row r="20" spans="1:7" x14ac:dyDescent="0.25">
      <c r="A20" s="8"/>
      <c r="B20" s="11" t="s">
        <v>123</v>
      </c>
      <c r="C20" s="40">
        <v>57000</v>
      </c>
      <c r="D20" s="11">
        <v>2</v>
      </c>
      <c r="E20" s="34">
        <f t="shared" si="1"/>
        <v>114000</v>
      </c>
      <c r="F20" s="75"/>
      <c r="G20" s="75"/>
    </row>
    <row r="21" spans="1:7" x14ac:dyDescent="0.25">
      <c r="A21" s="8"/>
      <c r="B21" s="11" t="s">
        <v>37</v>
      </c>
      <c r="C21" s="40">
        <v>58000</v>
      </c>
      <c r="D21" s="11">
        <v>0</v>
      </c>
      <c r="E21" s="34">
        <f t="shared" si="1"/>
        <v>0</v>
      </c>
      <c r="F21" s="75"/>
      <c r="G21" s="75"/>
    </row>
    <row r="22" spans="1:7" x14ac:dyDescent="0.25">
      <c r="A22" s="8"/>
      <c r="B22" s="11" t="s">
        <v>38</v>
      </c>
      <c r="C22" s="40">
        <v>0</v>
      </c>
      <c r="D22" s="11">
        <v>0</v>
      </c>
      <c r="E22" s="34">
        <f t="shared" si="1"/>
        <v>0</v>
      </c>
      <c r="F22" s="75"/>
      <c r="G22" s="75"/>
    </row>
    <row r="23" spans="1:7" x14ac:dyDescent="0.25">
      <c r="A23" s="8"/>
      <c r="B23" s="11" t="s">
        <v>40</v>
      </c>
      <c r="C23" s="40">
        <v>4900</v>
      </c>
      <c r="D23" s="11">
        <v>2</v>
      </c>
      <c r="E23" s="34">
        <f t="shared" si="1"/>
        <v>9800</v>
      </c>
      <c r="F23" s="75"/>
      <c r="G23" s="75"/>
    </row>
    <row r="24" spans="1:7" x14ac:dyDescent="0.25">
      <c r="A24" s="8"/>
      <c r="B24" s="11" t="s">
        <v>41</v>
      </c>
      <c r="C24" s="40">
        <v>450</v>
      </c>
      <c r="D24" s="11">
        <v>12</v>
      </c>
      <c r="E24" s="34">
        <f t="shared" si="1"/>
        <v>5400</v>
      </c>
      <c r="F24" s="74"/>
      <c r="G24" s="74"/>
    </row>
    <row r="25" spans="1:7" x14ac:dyDescent="0.25">
      <c r="A25" s="8"/>
      <c r="B25" s="11" t="s">
        <v>61</v>
      </c>
      <c r="C25" s="40">
        <v>150</v>
      </c>
      <c r="D25" s="11">
        <v>0</v>
      </c>
      <c r="E25" s="34">
        <f t="shared" si="1"/>
        <v>0</v>
      </c>
      <c r="F25" s="8"/>
      <c r="G25" s="8"/>
    </row>
    <row r="26" spans="1:7" x14ac:dyDescent="0.25">
      <c r="A26" s="8"/>
      <c r="B26" s="36" t="s">
        <v>62</v>
      </c>
      <c r="C26" s="54">
        <v>95</v>
      </c>
      <c r="D26" s="36">
        <v>0</v>
      </c>
      <c r="E26" s="55">
        <f t="shared" si="1"/>
        <v>0</v>
      </c>
      <c r="F26" s="8"/>
      <c r="G26" s="8"/>
    </row>
    <row r="27" spans="1:7" x14ac:dyDescent="0.25">
      <c r="A27" s="11"/>
      <c r="B27" s="11" t="s">
        <v>63</v>
      </c>
      <c r="C27" s="40">
        <v>180</v>
      </c>
      <c r="D27" s="11">
        <v>0</v>
      </c>
      <c r="E27" s="34">
        <f t="shared" si="1"/>
        <v>0</v>
      </c>
      <c r="F27" s="8"/>
      <c r="G27" s="8"/>
    </row>
    <row r="28" spans="1:7" x14ac:dyDescent="0.25">
      <c r="A28" s="42"/>
      <c r="B28" s="42"/>
      <c r="C28" s="42"/>
      <c r="D28" s="42"/>
      <c r="E28" s="42"/>
      <c r="F28" s="44" t="s">
        <v>56</v>
      </c>
      <c r="G28" s="42"/>
    </row>
    <row r="29" spans="1:7" x14ac:dyDescent="0.25">
      <c r="A29" s="31" t="s">
        <v>47</v>
      </c>
      <c r="B29" s="31"/>
      <c r="C29" s="31"/>
      <c r="D29" s="31"/>
      <c r="E29" s="31"/>
      <c r="F29" s="45">
        <f>SUM(E30:E34)</f>
        <v>95700</v>
      </c>
      <c r="G29" s="31"/>
    </row>
    <row r="30" spans="1:7" x14ac:dyDescent="0.25">
      <c r="A30" s="8"/>
      <c r="B30" s="11" t="s">
        <v>113</v>
      </c>
      <c r="C30" s="40">
        <v>45000</v>
      </c>
      <c r="D30" s="11">
        <v>2</v>
      </c>
      <c r="E30" s="34">
        <f t="shared" ref="E30:E33" si="2">C30*D30</f>
        <v>90000</v>
      </c>
      <c r="F30" s="73"/>
      <c r="G30" s="73"/>
    </row>
    <row r="31" spans="1:7" x14ac:dyDescent="0.25">
      <c r="A31" s="8"/>
      <c r="B31" s="11" t="s">
        <v>54</v>
      </c>
      <c r="C31" s="40">
        <v>55</v>
      </c>
      <c r="D31" s="11">
        <v>0</v>
      </c>
      <c r="E31" s="34">
        <f t="shared" si="2"/>
        <v>0</v>
      </c>
      <c r="F31" s="75"/>
      <c r="G31" s="75"/>
    </row>
    <row r="32" spans="1:7" x14ac:dyDescent="0.25">
      <c r="A32" s="8"/>
      <c r="B32" s="11" t="s">
        <v>60</v>
      </c>
      <c r="C32" s="40">
        <v>750</v>
      </c>
      <c r="D32" s="11">
        <v>6</v>
      </c>
      <c r="E32" s="34">
        <f t="shared" si="2"/>
        <v>4500</v>
      </c>
      <c r="F32" s="75"/>
      <c r="G32" s="75"/>
    </row>
    <row r="33" spans="1:7" x14ac:dyDescent="0.25">
      <c r="A33" s="8"/>
      <c r="B33" s="11" t="s">
        <v>40</v>
      </c>
      <c r="C33" s="40">
        <v>1200</v>
      </c>
      <c r="D33" s="11">
        <v>1</v>
      </c>
      <c r="E33" s="34">
        <f t="shared" si="2"/>
        <v>1200</v>
      </c>
      <c r="F33" s="75"/>
      <c r="G33" s="75"/>
    </row>
    <row r="34" spans="1:7" x14ac:dyDescent="0.25">
      <c r="A34" s="8"/>
      <c r="B34" s="11"/>
      <c r="C34" s="11"/>
      <c r="D34" s="11"/>
      <c r="E34" s="11"/>
      <c r="F34" s="75"/>
      <c r="G34" s="75"/>
    </row>
    <row r="35" spans="1:7" x14ac:dyDescent="0.25">
      <c r="A35" s="8"/>
      <c r="B35" s="11"/>
      <c r="C35" s="11"/>
      <c r="D35" s="11"/>
      <c r="E35" s="11"/>
      <c r="F35" s="75"/>
      <c r="G35" s="75"/>
    </row>
    <row r="36" spans="1:7" x14ac:dyDescent="0.25">
      <c r="A36" s="8"/>
      <c r="B36" s="11"/>
      <c r="C36" s="11"/>
      <c r="D36" s="11"/>
      <c r="E36" s="11"/>
      <c r="F36" s="75"/>
      <c r="G36" s="75"/>
    </row>
    <row r="37" spans="1:7" x14ac:dyDescent="0.25">
      <c r="A37" s="8"/>
      <c r="B37" s="11"/>
      <c r="C37" s="11"/>
      <c r="D37" s="11"/>
      <c r="E37" s="11"/>
      <c r="F37" s="75"/>
      <c r="G37" s="75"/>
    </row>
    <row r="38" spans="1:7" x14ac:dyDescent="0.25">
      <c r="A38" s="8"/>
      <c r="B38" s="11"/>
      <c r="C38" s="11"/>
      <c r="D38" s="11"/>
      <c r="E38" s="11"/>
      <c r="F38" s="74"/>
      <c r="G38" s="74"/>
    </row>
    <row r="39" spans="1:7" x14ac:dyDescent="0.25">
      <c r="A39" s="44"/>
      <c r="B39" s="44"/>
      <c r="C39" s="44"/>
      <c r="D39" s="44"/>
      <c r="E39" s="44"/>
      <c r="F39" s="44" t="s">
        <v>57</v>
      </c>
      <c r="G39" s="44"/>
    </row>
    <row r="40" spans="1:7" x14ac:dyDescent="0.25">
      <c r="A40" s="44"/>
      <c r="B40" s="44"/>
      <c r="C40" s="44"/>
      <c r="D40" s="44"/>
      <c r="E40" s="44"/>
      <c r="F40" s="45">
        <f>SUM(E41:E42)</f>
        <v>7500</v>
      </c>
      <c r="G40" s="44"/>
    </row>
    <row r="41" spans="1:7" x14ac:dyDescent="0.25">
      <c r="A41" s="46" t="s">
        <v>48</v>
      </c>
      <c r="B41" s="11" t="s">
        <v>42</v>
      </c>
      <c r="C41" s="40">
        <v>2500</v>
      </c>
      <c r="D41" s="11">
        <v>1</v>
      </c>
      <c r="E41" s="34">
        <f t="shared" ref="E41:E42" si="3">C41*D41</f>
        <v>2500</v>
      </c>
      <c r="F41" s="73"/>
      <c r="G41" s="73"/>
    </row>
    <row r="42" spans="1:7" x14ac:dyDescent="0.25">
      <c r="A42" s="8"/>
      <c r="B42" s="11" t="s">
        <v>43</v>
      </c>
      <c r="C42" s="40">
        <v>2500</v>
      </c>
      <c r="D42" s="11">
        <v>2</v>
      </c>
      <c r="E42" s="34">
        <f t="shared" si="3"/>
        <v>5000</v>
      </c>
      <c r="F42" s="74"/>
      <c r="G42" s="74"/>
    </row>
    <row r="43" spans="1:7" x14ac:dyDescent="0.25">
      <c r="A43" s="8"/>
      <c r="B43" s="8"/>
      <c r="C43" s="8"/>
      <c r="D43" s="8"/>
      <c r="E43" s="8"/>
      <c r="F43" s="8"/>
      <c r="G43" s="8"/>
    </row>
    <row r="44" spans="1:7" x14ac:dyDescent="0.25">
      <c r="A44" s="8"/>
      <c r="B44" s="8"/>
      <c r="C44" s="8"/>
      <c r="D44" s="8"/>
      <c r="E44" s="8"/>
      <c r="F44" s="8"/>
      <c r="G44" s="8"/>
    </row>
    <row r="45" spans="1:7" x14ac:dyDescent="0.25">
      <c r="A45" s="8"/>
      <c r="B45" s="8"/>
      <c r="C45" s="8"/>
      <c r="D45" s="8"/>
      <c r="E45" s="8"/>
      <c r="F45" s="8"/>
      <c r="G45" s="8"/>
    </row>
    <row r="46" spans="1:7" x14ac:dyDescent="0.25">
      <c r="A46" s="8"/>
      <c r="B46" s="8"/>
      <c r="C46" s="8"/>
      <c r="D46" s="8"/>
      <c r="E46" s="8"/>
      <c r="F46" s="8"/>
      <c r="G46" s="8"/>
    </row>
    <row r="47" spans="1:7" x14ac:dyDescent="0.25">
      <c r="A47" s="8"/>
      <c r="B47" s="8"/>
      <c r="C47" s="8"/>
      <c r="D47" s="8"/>
      <c r="E47" s="8"/>
      <c r="F47" s="8"/>
      <c r="G47" s="8"/>
    </row>
    <row r="48" spans="1:7" x14ac:dyDescent="0.25">
      <c r="A48" s="8"/>
      <c r="B48" s="8"/>
      <c r="C48" s="8"/>
      <c r="D48" s="8"/>
      <c r="E48" s="8"/>
      <c r="F48" s="8"/>
      <c r="G48" s="8"/>
    </row>
    <row r="49" spans="1:7" x14ac:dyDescent="0.25">
      <c r="A49" s="8"/>
      <c r="B49" s="8"/>
      <c r="C49" s="8"/>
      <c r="D49" s="8"/>
      <c r="E49" s="8"/>
      <c r="F49" s="8"/>
      <c r="G49" s="8"/>
    </row>
    <row r="50" spans="1:7" x14ac:dyDescent="0.25">
      <c r="A50" s="8"/>
      <c r="B50" s="8"/>
      <c r="C50" s="8"/>
      <c r="D50" s="8"/>
      <c r="E50" s="8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</sheetData>
  <mergeCells count="8">
    <mergeCell ref="F41:F42"/>
    <mergeCell ref="G41:G42"/>
    <mergeCell ref="G3:G16"/>
    <mergeCell ref="F4:F16"/>
    <mergeCell ref="F19:F24"/>
    <mergeCell ref="G19:G24"/>
    <mergeCell ref="F30:F38"/>
    <mergeCell ref="G30:G38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560C5-D464-4BAA-BD04-C92A1D146703}">
  <dimension ref="A1:L13"/>
  <sheetViews>
    <sheetView workbookViewId="0">
      <selection activeCell="J20" sqref="J20"/>
    </sheetView>
  </sheetViews>
  <sheetFormatPr defaultRowHeight="15" x14ac:dyDescent="0.25"/>
  <cols>
    <col min="1" max="1" width="39.7109375" customWidth="1"/>
    <col min="2" max="2" width="5.42578125" customWidth="1"/>
    <col min="3" max="3" width="5.5703125" customWidth="1"/>
    <col min="4" max="4" width="5.85546875" customWidth="1"/>
    <col min="5" max="5" width="5.5703125" customWidth="1"/>
    <col min="6" max="6" width="5.7109375" customWidth="1"/>
    <col min="7" max="7" width="5.5703125" customWidth="1"/>
    <col min="8" max="8" width="6.85546875" customWidth="1"/>
    <col min="9" max="9" width="4.140625" customWidth="1"/>
    <col min="10" max="10" width="13.140625" customWidth="1"/>
    <col min="11" max="11" width="14.85546875" customWidth="1"/>
    <col min="12" max="12" width="17" customWidth="1"/>
  </cols>
  <sheetData>
    <row r="1" spans="1:12" ht="26.25" x14ac:dyDescent="0.25">
      <c r="A1" s="56" t="s">
        <v>102</v>
      </c>
      <c r="B1" s="56" t="s">
        <v>1</v>
      </c>
      <c r="C1" s="56" t="s">
        <v>44</v>
      </c>
      <c r="D1" s="56" t="s">
        <v>76</v>
      </c>
      <c r="E1" s="56" t="s">
        <v>77</v>
      </c>
      <c r="F1" s="56" t="s">
        <v>78</v>
      </c>
      <c r="G1" s="56" t="s">
        <v>106</v>
      </c>
      <c r="H1" s="56" t="s">
        <v>108</v>
      </c>
      <c r="I1" s="56" t="s">
        <v>50</v>
      </c>
      <c r="J1" s="56" t="s">
        <v>104</v>
      </c>
      <c r="K1" s="56" t="s">
        <v>27</v>
      </c>
      <c r="L1" s="57" t="s">
        <v>114</v>
      </c>
    </row>
    <row r="2" spans="1:12" ht="24.75" customHeight="1" x14ac:dyDescent="0.25">
      <c r="A2" s="61" t="s">
        <v>118</v>
      </c>
      <c r="B2" s="58">
        <v>1</v>
      </c>
      <c r="C2" s="58">
        <v>1</v>
      </c>
      <c r="D2" s="58">
        <v>1</v>
      </c>
      <c r="E2" s="58">
        <v>1</v>
      </c>
      <c r="F2" s="58">
        <v>1</v>
      </c>
      <c r="G2" s="58">
        <v>0</v>
      </c>
      <c r="H2" s="58">
        <v>1</v>
      </c>
      <c r="I2" s="63">
        <f t="shared" ref="I2:I8" si="0">SUM(B2:H2)</f>
        <v>6</v>
      </c>
      <c r="J2" s="59">
        <f>'LOTE 2'!F3</f>
        <v>31370</v>
      </c>
      <c r="K2" s="65">
        <f>I2*J2</f>
        <v>188220</v>
      </c>
      <c r="L2" s="60" t="s">
        <v>103</v>
      </c>
    </row>
    <row r="3" spans="1:12" ht="27" customHeight="1" x14ac:dyDescent="0.25">
      <c r="A3" s="61" t="s">
        <v>39</v>
      </c>
      <c r="B3" s="58">
        <v>0</v>
      </c>
      <c r="C3" s="58">
        <v>1</v>
      </c>
      <c r="D3" s="58">
        <v>1</v>
      </c>
      <c r="E3" s="58">
        <v>1</v>
      </c>
      <c r="F3" s="58">
        <v>0</v>
      </c>
      <c r="G3" s="58">
        <v>0</v>
      </c>
      <c r="H3" s="58">
        <v>0</v>
      </c>
      <c r="I3" s="63">
        <f t="shared" si="0"/>
        <v>3</v>
      </c>
      <c r="J3" s="59">
        <f>'LOTE 2'!C19</f>
        <v>65000</v>
      </c>
      <c r="K3" s="65">
        <f t="shared" ref="K3:K12" si="1">I3*J3</f>
        <v>195000</v>
      </c>
      <c r="L3" s="60" t="s">
        <v>103</v>
      </c>
    </row>
    <row r="4" spans="1:12" ht="14.25" customHeight="1" x14ac:dyDescent="0.25">
      <c r="A4" s="61" t="s">
        <v>36</v>
      </c>
      <c r="B4" s="58">
        <v>0</v>
      </c>
      <c r="C4" s="58">
        <v>1</v>
      </c>
      <c r="D4" s="58">
        <v>1</v>
      </c>
      <c r="E4" s="58">
        <v>1</v>
      </c>
      <c r="F4" s="58">
        <v>0</v>
      </c>
      <c r="G4" s="58">
        <v>0</v>
      </c>
      <c r="H4" s="58">
        <v>2</v>
      </c>
      <c r="I4" s="63">
        <f t="shared" si="0"/>
        <v>5</v>
      </c>
      <c r="J4" s="59">
        <f>'LOTE 2'!C20</f>
        <v>57000</v>
      </c>
      <c r="K4" s="65">
        <f t="shared" si="1"/>
        <v>285000</v>
      </c>
      <c r="L4" s="60" t="s">
        <v>103</v>
      </c>
    </row>
    <row r="5" spans="1:12" ht="13.5" customHeight="1" x14ac:dyDescent="0.25">
      <c r="A5" s="61" t="s">
        <v>37</v>
      </c>
      <c r="B5" s="58">
        <v>1</v>
      </c>
      <c r="C5" s="58">
        <v>1</v>
      </c>
      <c r="D5" s="58">
        <v>1</v>
      </c>
      <c r="E5" s="58">
        <v>1</v>
      </c>
      <c r="F5" s="58">
        <v>0</v>
      </c>
      <c r="G5" s="58">
        <v>0</v>
      </c>
      <c r="H5" s="58">
        <v>0</v>
      </c>
      <c r="I5" s="63">
        <f t="shared" si="0"/>
        <v>4</v>
      </c>
      <c r="J5" s="59">
        <f>'LOTE 2'!C21</f>
        <v>58000</v>
      </c>
      <c r="K5" s="65">
        <f t="shared" si="1"/>
        <v>232000</v>
      </c>
      <c r="L5" s="60" t="s">
        <v>103</v>
      </c>
    </row>
    <row r="6" spans="1:12" ht="13.5" customHeight="1" x14ac:dyDescent="0.25">
      <c r="A6" s="61" t="s">
        <v>124</v>
      </c>
      <c r="B6" s="58">
        <v>8</v>
      </c>
      <c r="C6" s="58">
        <v>24</v>
      </c>
      <c r="D6" s="58">
        <v>24</v>
      </c>
      <c r="E6" s="58">
        <v>24</v>
      </c>
      <c r="F6" s="58">
        <v>0</v>
      </c>
      <c r="G6" s="58">
        <v>0</v>
      </c>
      <c r="H6" s="58">
        <v>12</v>
      </c>
      <c r="I6" s="63">
        <f t="shared" si="0"/>
        <v>92</v>
      </c>
      <c r="J6" s="59">
        <f>'LOTE 2'!C24</f>
        <v>450</v>
      </c>
      <c r="K6" s="65">
        <f t="shared" si="1"/>
        <v>41400</v>
      </c>
      <c r="L6" s="62" t="s">
        <v>122</v>
      </c>
    </row>
    <row r="7" spans="1:12" ht="26.25" customHeight="1" x14ac:dyDescent="0.25">
      <c r="A7" s="61" t="s">
        <v>40</v>
      </c>
      <c r="B7" s="58">
        <v>1</v>
      </c>
      <c r="C7" s="58">
        <v>3</v>
      </c>
      <c r="D7" s="58">
        <v>3</v>
      </c>
      <c r="E7" s="58">
        <v>3</v>
      </c>
      <c r="F7" s="58">
        <v>0</v>
      </c>
      <c r="G7" s="58">
        <v>0</v>
      </c>
      <c r="H7" s="58">
        <v>2</v>
      </c>
      <c r="I7" s="63">
        <f t="shared" si="0"/>
        <v>12</v>
      </c>
      <c r="J7" s="59">
        <f>'LOTE 2'!C23</f>
        <v>4900</v>
      </c>
      <c r="K7" s="65">
        <f t="shared" si="1"/>
        <v>58800</v>
      </c>
      <c r="L7" s="62" t="s">
        <v>107</v>
      </c>
    </row>
    <row r="8" spans="1:12" ht="26.25" customHeight="1" x14ac:dyDescent="0.25">
      <c r="A8" s="61" t="s">
        <v>119</v>
      </c>
      <c r="B8" s="58">
        <v>1</v>
      </c>
      <c r="C8" s="58">
        <v>1</v>
      </c>
      <c r="D8" s="58">
        <v>1</v>
      </c>
      <c r="E8" s="58">
        <v>1</v>
      </c>
      <c r="F8" s="58">
        <v>1</v>
      </c>
      <c r="G8" s="58">
        <v>1</v>
      </c>
      <c r="H8" s="58">
        <v>0</v>
      </c>
      <c r="I8" s="63">
        <f t="shared" si="0"/>
        <v>6</v>
      </c>
      <c r="J8" s="59">
        <f>'LOTE 2'!F35</f>
        <v>41460</v>
      </c>
      <c r="K8" s="65">
        <f t="shared" ref="K8:K10" si="2">I8*J8</f>
        <v>248760</v>
      </c>
      <c r="L8" s="60" t="s">
        <v>103</v>
      </c>
    </row>
    <row r="9" spans="1:12" ht="26.25" customHeight="1" x14ac:dyDescent="0.25">
      <c r="A9" s="61" t="s">
        <v>120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  <c r="H9" s="58">
        <v>1</v>
      </c>
      <c r="I9" s="63">
        <v>1</v>
      </c>
      <c r="J9" s="59">
        <f>ESCOLA!F29</f>
        <v>95700</v>
      </c>
      <c r="K9" s="65">
        <f t="shared" si="2"/>
        <v>95700</v>
      </c>
      <c r="L9" s="62" t="s">
        <v>122</v>
      </c>
    </row>
    <row r="10" spans="1:12" ht="26.25" customHeight="1" x14ac:dyDescent="0.25">
      <c r="A10" s="61" t="s">
        <v>121</v>
      </c>
      <c r="B10" s="58">
        <v>0</v>
      </c>
      <c r="C10" s="58">
        <v>0</v>
      </c>
      <c r="D10" s="58">
        <v>0</v>
      </c>
      <c r="E10" s="58">
        <v>0</v>
      </c>
      <c r="F10" s="58">
        <v>1</v>
      </c>
      <c r="G10" s="58">
        <v>0</v>
      </c>
      <c r="H10" s="58">
        <v>0</v>
      </c>
      <c r="I10" s="63">
        <f>SUM(B10:H10)</f>
        <v>1</v>
      </c>
      <c r="J10" s="59">
        <f>'LOTE 5'!F18</f>
        <v>159770</v>
      </c>
      <c r="K10" s="65">
        <f t="shared" si="2"/>
        <v>159770</v>
      </c>
      <c r="L10" s="60" t="s">
        <v>103</v>
      </c>
    </row>
    <row r="11" spans="1:12" ht="26.25" x14ac:dyDescent="0.25">
      <c r="A11" s="61" t="s">
        <v>42</v>
      </c>
      <c r="B11" s="58">
        <v>1</v>
      </c>
      <c r="C11" s="58">
        <v>1</v>
      </c>
      <c r="D11" s="58">
        <v>1</v>
      </c>
      <c r="E11" s="58">
        <v>1</v>
      </c>
      <c r="F11" s="58">
        <v>1</v>
      </c>
      <c r="G11" s="58">
        <v>0</v>
      </c>
      <c r="H11" s="58">
        <v>1</v>
      </c>
      <c r="I11" s="63">
        <f>SUM(B11:H11)</f>
        <v>6</v>
      </c>
      <c r="J11" s="59">
        <f>'LOTE 2'!C47</f>
        <v>2500</v>
      </c>
      <c r="K11" s="65">
        <f t="shared" si="1"/>
        <v>15000</v>
      </c>
      <c r="L11" s="60" t="s">
        <v>105</v>
      </c>
    </row>
    <row r="12" spans="1:12" x14ac:dyDescent="0.25">
      <c r="A12" s="61" t="s">
        <v>43</v>
      </c>
      <c r="B12" s="58">
        <v>2</v>
      </c>
      <c r="C12" s="58">
        <v>2</v>
      </c>
      <c r="D12" s="58">
        <v>2</v>
      </c>
      <c r="E12" s="58">
        <v>2</v>
      </c>
      <c r="F12" s="58">
        <v>2</v>
      </c>
      <c r="G12" s="58">
        <v>0</v>
      </c>
      <c r="H12" s="58">
        <v>2</v>
      </c>
      <c r="I12" s="63">
        <f>SUM(B12:H12)</f>
        <v>12</v>
      </c>
      <c r="J12" s="59">
        <f>'LOTE 2'!C48</f>
        <v>2500</v>
      </c>
      <c r="K12" s="65">
        <f t="shared" si="1"/>
        <v>30000</v>
      </c>
      <c r="L12" s="60" t="s">
        <v>105</v>
      </c>
    </row>
    <row r="13" spans="1:12" x14ac:dyDescent="0.25">
      <c r="A13" s="67" t="s">
        <v>25</v>
      </c>
      <c r="B13" s="68"/>
      <c r="C13" s="68"/>
      <c r="D13" s="68"/>
      <c r="E13" s="68"/>
      <c r="F13" s="68"/>
      <c r="G13" s="68"/>
      <c r="H13" s="68"/>
      <c r="I13" s="68"/>
      <c r="J13" s="69"/>
      <c r="K13" s="66">
        <f>SUM(K2:K12)</f>
        <v>1549650</v>
      </c>
      <c r="L13" s="58"/>
    </row>
  </sheetData>
  <mergeCells count="1">
    <mergeCell ref="A13:J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LOTES GERAL</vt:lpstr>
      <vt:lpstr>LOTE 1</vt:lpstr>
      <vt:lpstr>LOTE 2</vt:lpstr>
      <vt:lpstr>LOTE 3</vt:lpstr>
      <vt:lpstr>LOTE 4</vt:lpstr>
      <vt:lpstr>LOTE 5</vt:lpstr>
      <vt:lpstr>LOTE 0</vt:lpstr>
      <vt:lpstr>ESCOLA</vt:lpstr>
      <vt:lpstr>PARANÁ+INFRA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Argos Gonçalves Dias Rodrigues</dc:creator>
  <cp:lastModifiedBy>Argos Gonçalves Dias Rodrigues</cp:lastModifiedBy>
  <cp:lastPrinted>2026-02-22T13:21:39Z</cp:lastPrinted>
  <dcterms:created xsi:type="dcterms:W3CDTF">2026-01-05T12:16:05Z</dcterms:created>
  <dcterms:modified xsi:type="dcterms:W3CDTF">2026-02-22T17:05:37Z</dcterms:modified>
</cp:coreProperties>
</file>